
<file path=[Content_Types].xml><?xml version="1.0" encoding="utf-8"?>
<Types xmlns="http://schemas.openxmlformats.org/package/2006/content-types">
  <Default Extension="bin" ContentType="image/jp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cfr.sharepoint.com/sites/MarchsILLOG/Documents partages/Marchés de travaux/25T_Extension hangar_YAN/DCE/PIECES TECHNIQUES A PUBLIER/1.CDPGF/"/>
    </mc:Choice>
  </mc:AlternateContent>
  <xr:revisionPtr revIDLastSave="11" documentId="13_ncr:1_{5D07D183-67A9-43C0-A939-32C04433CE99}" xr6:coauthVersionLast="47" xr6:coauthVersionMax="47" xr10:uidLastSave="{709EDA0F-5CAF-4C89-8975-BE8B6F8B58BD}"/>
  <bookViews>
    <workbookView xWindow="-120" yWindow="-120" windowWidth="25440" windowHeight="15270" activeTab="2" xr2:uid="{00000000-000D-0000-FFFF-FFFF00000000}"/>
  </bookViews>
  <sheets>
    <sheet name="Lot N°06 Page de garde" sheetId="2" r:id="rId1"/>
    <sheet name="Lot N°06 LOT ELECTRICITE" sheetId="3" r:id="rId2"/>
    <sheet name="Lot N°06 PSE N°01 - Réseau air" sheetId="4" r:id="rId3"/>
    <sheet name="Lot N°06 PSE N°02 - Vidéo-surv" sheetId="5" r:id="rId4"/>
  </sheets>
  <definedNames>
    <definedName name="_xlnm.Print_Titles" localSheetId="1">'Lot N°06 LOT ELECTRICITE'!$1:$2</definedName>
    <definedName name="_xlnm.Print_Titles" localSheetId="2">'Lot N°06 PSE N°01 - Réseau air'!$1:$2</definedName>
    <definedName name="_xlnm.Print_Titles" localSheetId="3">'Lot N°06 PSE N°02 - Vidéo-surv'!$1:$2</definedName>
    <definedName name="_xlnm.Print_Area" localSheetId="1">'Lot N°06 LOT ELECTRICITE'!$A$1:$F$166</definedName>
    <definedName name="_xlnm.Print_Area" localSheetId="2">'Lot N°06 PSE N°01 - Réseau air'!$A$1:$F$19</definedName>
    <definedName name="_xlnm.Print_Area" localSheetId="3">'Lot N°06 PSE N°02 - Vidéo-surv'!$A$1:$F$22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" l="1"/>
  <c r="F8" i="3"/>
  <c r="F11" i="3"/>
  <c r="F14" i="3"/>
  <c r="F16" i="3" s="1"/>
  <c r="F20" i="3"/>
  <c r="F21" i="3"/>
  <c r="F22" i="3"/>
  <c r="F23" i="3"/>
  <c r="F24" i="3"/>
  <c r="F25" i="3"/>
  <c r="F27" i="3"/>
  <c r="F30" i="3"/>
  <c r="F31" i="3"/>
  <c r="F32" i="3"/>
  <c r="F33" i="3"/>
  <c r="F34" i="3"/>
  <c r="F39" i="3"/>
  <c r="F40" i="3"/>
  <c r="F42" i="3"/>
  <c r="F43" i="3"/>
  <c r="F45" i="3"/>
  <c r="F47" i="3"/>
  <c r="F49" i="3"/>
  <c r="F50" i="3"/>
  <c r="F51" i="3"/>
  <c r="F52" i="3"/>
  <c r="F53" i="3"/>
  <c r="F54" i="3"/>
  <c r="F55" i="3"/>
  <c r="F57" i="3"/>
  <c r="F63" i="3"/>
  <c r="F64" i="3"/>
  <c r="F66" i="3"/>
  <c r="F67" i="3"/>
  <c r="F68" i="3"/>
  <c r="F74" i="3"/>
  <c r="F75" i="3"/>
  <c r="F76" i="3"/>
  <c r="F78" i="3"/>
  <c r="F82" i="3"/>
  <c r="F83" i="3"/>
  <c r="F84" i="3"/>
  <c r="F89" i="3"/>
  <c r="F91" i="3" s="1"/>
  <c r="F97" i="3"/>
  <c r="F100" i="3"/>
  <c r="F102" i="3"/>
  <c r="F103" i="3"/>
  <c r="F105" i="3"/>
  <c r="F107" i="3"/>
  <c r="F108" i="3"/>
  <c r="F114" i="3"/>
  <c r="F115" i="3"/>
  <c r="F116" i="3"/>
  <c r="F117" i="3"/>
  <c r="F118" i="3"/>
  <c r="F119" i="3"/>
  <c r="F120" i="3"/>
  <c r="F121" i="3"/>
  <c r="F123" i="3"/>
  <c r="F124" i="3"/>
  <c r="F125" i="3"/>
  <c r="F126" i="3"/>
  <c r="F127" i="3"/>
  <c r="F128" i="3"/>
  <c r="F134" i="3"/>
  <c r="F135" i="3"/>
  <c r="F136" i="3"/>
  <c r="F137" i="3"/>
  <c r="F138" i="3"/>
  <c r="F139" i="3"/>
  <c r="F140" i="3"/>
  <c r="F141" i="3"/>
  <c r="F142" i="3"/>
  <c r="F143" i="3"/>
  <c r="F145" i="3"/>
  <c r="F148" i="3"/>
  <c r="F149" i="3"/>
  <c r="F151" i="3"/>
  <c r="F155" i="3"/>
  <c r="F156" i="3"/>
  <c r="F157" i="3"/>
  <c r="F159" i="3"/>
  <c r="A164" i="3"/>
  <c r="B164" i="3" s="1"/>
  <c r="F6" i="4"/>
  <c r="F7" i="4"/>
  <c r="F9" i="4"/>
  <c r="A17" i="4"/>
  <c r="B17" i="4"/>
  <c r="F6" i="5"/>
  <c r="F7" i="5"/>
  <c r="F8" i="5"/>
  <c r="F9" i="5"/>
  <c r="F10" i="5"/>
  <c r="F11" i="5"/>
  <c r="F12" i="5"/>
  <c r="A20" i="5"/>
  <c r="B20" i="5"/>
  <c r="F14" i="5" l="1"/>
  <c r="F15" i="5" s="1"/>
  <c r="F12" i="4"/>
  <c r="F130" i="3"/>
  <c r="F110" i="3"/>
  <c r="F86" i="3"/>
  <c r="F70" i="3"/>
  <c r="F59" i="3"/>
  <c r="F36" i="3"/>
  <c r="F152" i="3"/>
  <c r="F19" i="5"/>
  <c r="F20" i="5" s="1"/>
  <c r="F94" i="3"/>
  <c r="F163" i="3" s="1"/>
  <c r="F164" i="3" s="1"/>
  <c r="F16" i="4"/>
  <c r="F17" i="4" s="1"/>
  <c r="F165" i="3" l="1"/>
  <c r="F18" i="4"/>
  <c r="F21" i="5"/>
</calcChain>
</file>

<file path=xl/sharedStrings.xml><?xml version="1.0" encoding="utf-8"?>
<sst xmlns="http://schemas.openxmlformats.org/spreadsheetml/2006/main" count="579" uniqueCount="337">
  <si>
    <t>U</t>
  </si>
  <si>
    <t>Quantités</t>
  </si>
  <si>
    <t>Prix unitaire en €</t>
  </si>
  <si>
    <t>Prix total en €</t>
  </si>
  <si>
    <t>1</t>
  </si>
  <si>
    <t>Dispositions générales</t>
  </si>
  <si>
    <t>CH3</t>
  </si>
  <si>
    <t>1.3</t>
  </si>
  <si>
    <t>Documents à fournir par l'entreprise</t>
  </si>
  <si>
    <t>CH4</t>
  </si>
  <si>
    <t xml:space="preserve">1.3.2 </t>
  </si>
  <si>
    <t>Dossiers des ouvrages exécutés</t>
  </si>
  <si>
    <t>Ens</t>
  </si>
  <si>
    <t>ART</t>
  </si>
  <si>
    <t>F01-A056</t>
  </si>
  <si>
    <t>Total Documents à fournir par l'entreprise</t>
  </si>
  <si>
    <t>STOT</t>
  </si>
  <si>
    <t>Total Dispositions générales</t>
  </si>
  <si>
    <t>3</t>
  </si>
  <si>
    <t>Principes des installations électriques courants forts</t>
  </si>
  <si>
    <t xml:space="preserve">3.1 </t>
  </si>
  <si>
    <t>Dépose/repose des éclairages existants</t>
  </si>
  <si>
    <t>E01-A002</t>
  </si>
  <si>
    <t>Total Principes des installations électriques courants forts</t>
  </si>
  <si>
    <t>5</t>
  </si>
  <si>
    <t>Description des installations électriques courants forts</t>
  </si>
  <si>
    <t>5.1</t>
  </si>
  <si>
    <t>Installations provisoires de chantier</t>
  </si>
  <si>
    <t xml:space="preserve">5.1.2 </t>
  </si>
  <si>
    <t>Protection générale BT de chantier</t>
  </si>
  <si>
    <t>E01-A024</t>
  </si>
  <si>
    <t xml:space="preserve">5.1.3 </t>
  </si>
  <si>
    <t>Alimentations principales de chantier</t>
  </si>
  <si>
    <t>E01-A025</t>
  </si>
  <si>
    <t xml:space="preserve">5.1.4 </t>
  </si>
  <si>
    <t>Armoire principale de protection de chantier</t>
  </si>
  <si>
    <t>E01-A026</t>
  </si>
  <si>
    <t xml:space="preserve">5.1.5 </t>
  </si>
  <si>
    <t>Coffret de chantier</t>
  </si>
  <si>
    <t>E01-A027</t>
  </si>
  <si>
    <t xml:space="preserve">5.1.6 </t>
  </si>
  <si>
    <t>Éclairage provisoire de chantier</t>
  </si>
  <si>
    <t>E01-A028</t>
  </si>
  <si>
    <t xml:space="preserve">5.1.7 </t>
  </si>
  <si>
    <t>Contrôle - habilitation</t>
  </si>
  <si>
    <t>E01-A029</t>
  </si>
  <si>
    <t>Total Installations provisoires de chantier</t>
  </si>
  <si>
    <t>5.2</t>
  </si>
  <si>
    <t>Réseau de terre</t>
  </si>
  <si>
    <t xml:space="preserve">5.2.2 </t>
  </si>
  <si>
    <t>Prise de terre compris interconnexion avec existant</t>
  </si>
  <si>
    <t>E01-A032</t>
  </si>
  <si>
    <t xml:space="preserve">5.2.4 </t>
  </si>
  <si>
    <t>Dérivations secondaires</t>
  </si>
  <si>
    <t>E01-A035</t>
  </si>
  <si>
    <t xml:space="preserve">5.2.5 </t>
  </si>
  <si>
    <t>Mise à la terre des masses métalliques</t>
  </si>
  <si>
    <t>E01-A037</t>
  </si>
  <si>
    <t xml:space="preserve">5.2.6 </t>
  </si>
  <si>
    <t>Liaisons équipotentielles</t>
  </si>
  <si>
    <t>E01-A038</t>
  </si>
  <si>
    <t xml:space="preserve">5.2.7 </t>
  </si>
  <si>
    <t>Barrettes de coupure</t>
  </si>
  <si>
    <t>E01-A039</t>
  </si>
  <si>
    <t>Total Réseau de terre</t>
  </si>
  <si>
    <t>5.3</t>
  </si>
  <si>
    <t>Distribution électrique</t>
  </si>
  <si>
    <t xml:space="preserve">5.3.2 </t>
  </si>
  <si>
    <t>Intégration disjoncteur dans TGBT existant</t>
  </si>
  <si>
    <t>E01-A602</t>
  </si>
  <si>
    <t xml:space="preserve">5.3.3 </t>
  </si>
  <si>
    <t>Travaux provisoire de raccordement</t>
  </si>
  <si>
    <t>E05-B337</t>
  </si>
  <si>
    <t>5.3.1</t>
  </si>
  <si>
    <t>Tableau général basse tension (TGBT)</t>
  </si>
  <si>
    <t>CH5</t>
  </si>
  <si>
    <t xml:space="preserve">5.3.1.2 </t>
  </si>
  <si>
    <t>TGBT</t>
  </si>
  <si>
    <t>E01-A086</t>
  </si>
  <si>
    <t xml:space="preserve">5.3.1.6 </t>
  </si>
  <si>
    <t>Comptage et mesure de l'énergie prévu dans le TGBT</t>
  </si>
  <si>
    <t>PM</t>
  </si>
  <si>
    <t>E01-A092</t>
  </si>
  <si>
    <t>5.3.2</t>
  </si>
  <si>
    <t>Coupures d'urgences</t>
  </si>
  <si>
    <t xml:space="preserve">5.3.2.1 </t>
  </si>
  <si>
    <t>Arrêt d'urgences générale électricité</t>
  </si>
  <si>
    <t>E01-A098</t>
  </si>
  <si>
    <t>5.3.3</t>
  </si>
  <si>
    <t>Distribution principale</t>
  </si>
  <si>
    <t xml:space="preserve">5.3.3.1 </t>
  </si>
  <si>
    <t>Câble d'alimentation du nouveau TGBT</t>
  </si>
  <si>
    <t>ml</t>
  </si>
  <si>
    <t>E01-A110</t>
  </si>
  <si>
    <t>5.3.4</t>
  </si>
  <si>
    <t>Câbles de distribution secondaire</t>
  </si>
  <si>
    <t xml:space="preserve">5.3.4.3 </t>
  </si>
  <si>
    <t>Alimentation porte motorisée</t>
  </si>
  <si>
    <t>E05-A351</t>
  </si>
  <si>
    <t xml:space="preserve">5.3.4.4 </t>
  </si>
  <si>
    <t>Alimentation karcher</t>
  </si>
  <si>
    <t>E05-A345</t>
  </si>
  <si>
    <t xml:space="preserve">5.3.4.5 </t>
  </si>
  <si>
    <t>Alimentation recharge avion électrique</t>
  </si>
  <si>
    <t>E05-A352</t>
  </si>
  <si>
    <t xml:space="preserve">5.3.4.6 </t>
  </si>
  <si>
    <t>Alimentation véhicules Golfette</t>
  </si>
  <si>
    <t>E05-A342</t>
  </si>
  <si>
    <t xml:space="preserve">5.3.4.7 </t>
  </si>
  <si>
    <t>Alimentation véhicules CAT</t>
  </si>
  <si>
    <t>E05-A341</t>
  </si>
  <si>
    <t xml:space="preserve">5.3.4.8 </t>
  </si>
  <si>
    <t>Alimentation véhicules TECNA</t>
  </si>
  <si>
    <t>E01-A981</t>
  </si>
  <si>
    <t xml:space="preserve">5.3.4.9 </t>
  </si>
  <si>
    <t>AAlimentation alarme séparateur hydrocarbure</t>
  </si>
  <si>
    <t>E01-B257</t>
  </si>
  <si>
    <t>5.3.6</t>
  </si>
  <si>
    <t>Chemins de câbles</t>
  </si>
  <si>
    <t xml:space="preserve">5.3.6.1 </t>
  </si>
  <si>
    <t>Chemin de câbles CFO 100</t>
  </si>
  <si>
    <t>E01-A119</t>
  </si>
  <si>
    <t>Total Distribution électrique</t>
  </si>
  <si>
    <t>5.4</t>
  </si>
  <si>
    <t>Appareillages</t>
  </si>
  <si>
    <t>5.4.2</t>
  </si>
  <si>
    <t>Définition générale de l'appareillage</t>
  </si>
  <si>
    <t xml:space="preserve">5.4.2.1 </t>
  </si>
  <si>
    <t>Bouton poussoir étanche</t>
  </si>
  <si>
    <t>E01-A129</t>
  </si>
  <si>
    <t>Cheminement / câblage / raccordement</t>
  </si>
  <si>
    <t>E05-A354</t>
  </si>
  <si>
    <t>5.4.3</t>
  </si>
  <si>
    <t>Définition des prises de courant</t>
  </si>
  <si>
    <t xml:space="preserve">5.4.3.1 </t>
  </si>
  <si>
    <t>Prise de courant étanche 16A+T</t>
  </si>
  <si>
    <t>E01-A495</t>
  </si>
  <si>
    <t xml:space="preserve">5.4.3.2 </t>
  </si>
  <si>
    <t>Prise tétra 4x32A HYPRA</t>
  </si>
  <si>
    <t>E01-B240</t>
  </si>
  <si>
    <t>Cheminement / câblage en 4mm²/ raccordement</t>
  </si>
  <si>
    <t>E05-A355</t>
  </si>
  <si>
    <t>Total Appareillages</t>
  </si>
  <si>
    <t>5.5</t>
  </si>
  <si>
    <t>Éclairage artificiel</t>
  </si>
  <si>
    <t>5.5.1</t>
  </si>
  <si>
    <t>Lustrerie</t>
  </si>
  <si>
    <t xml:space="preserve">5.5.1.1 </t>
  </si>
  <si>
    <t>Luminaire de type A1</t>
  </si>
  <si>
    <t>E01-B214</t>
  </si>
  <si>
    <t xml:space="preserve">5.5.1.2 </t>
  </si>
  <si>
    <t>Luminaire type AA</t>
  </si>
  <si>
    <t>E01-A657</t>
  </si>
  <si>
    <t>Cheminement / câblage en 2.5mm² / raccordement</t>
  </si>
  <si>
    <t>E05-A357</t>
  </si>
  <si>
    <t>Total Éclairage artificiel</t>
  </si>
  <si>
    <t>5.6</t>
  </si>
  <si>
    <t>Éclairage de sécurité</t>
  </si>
  <si>
    <t>5.6.1</t>
  </si>
  <si>
    <t>Éclairage de sécurité par blocs autonome</t>
  </si>
  <si>
    <t xml:space="preserve">5.6.1.1 </t>
  </si>
  <si>
    <t>Éclairage d'évacuation étanche (BAES E)</t>
  </si>
  <si>
    <t>E01-A612</t>
  </si>
  <si>
    <t>Pour mémoire, télécommande prévue dans le TGBT.</t>
  </si>
  <si>
    <t>E05-A359</t>
  </si>
  <si>
    <t>E05-A358</t>
  </si>
  <si>
    <t>Total Éclairage de sécurité</t>
  </si>
  <si>
    <t>5.7</t>
  </si>
  <si>
    <t>Parafoudres</t>
  </si>
  <si>
    <t xml:space="preserve">5.7.1 </t>
  </si>
  <si>
    <t>PM, Parafoudres courants forts prévu dans TGBT</t>
  </si>
  <si>
    <t>E01-A154</t>
  </si>
  <si>
    <t>Total Parafoudres</t>
  </si>
  <si>
    <t>Total Description des installations électriques courants forts</t>
  </si>
  <si>
    <t>6</t>
  </si>
  <si>
    <t>Description des installations courants faibles</t>
  </si>
  <si>
    <t xml:space="preserve">6.1 </t>
  </si>
  <si>
    <t>Raccordement au réseau VDI existant</t>
  </si>
  <si>
    <t>E01-A159</t>
  </si>
  <si>
    <t>6.1</t>
  </si>
  <si>
    <t>Infrastructure réseau</t>
  </si>
  <si>
    <t>6.1.2</t>
  </si>
  <si>
    <t>Connectique de raccordement des câbles fibre optique</t>
  </si>
  <si>
    <t xml:space="preserve">6.1.2.1 </t>
  </si>
  <si>
    <t>Panneaux fibres optiques</t>
  </si>
  <si>
    <t>E01-A193</t>
  </si>
  <si>
    <t>6.1.3</t>
  </si>
  <si>
    <t>Câble fibre optique</t>
  </si>
  <si>
    <t xml:space="preserve">6.1.3.1 </t>
  </si>
  <si>
    <t>Distribution verticale : Choix des câbles</t>
  </si>
  <si>
    <t>E01-A204</t>
  </si>
  <si>
    <t xml:space="preserve">6.1.4 </t>
  </si>
  <si>
    <t>Cordons de brassage cuivre catégorie 6A</t>
  </si>
  <si>
    <t>E01-A207</t>
  </si>
  <si>
    <t>6.1.4</t>
  </si>
  <si>
    <t>Enveloppes</t>
  </si>
  <si>
    <t xml:space="preserve">6.1.4.1 </t>
  </si>
  <si>
    <t>Coffret mural</t>
  </si>
  <si>
    <t>E01-A213</t>
  </si>
  <si>
    <t>6.1.7</t>
  </si>
  <si>
    <t>Recettage des travaux</t>
  </si>
  <si>
    <t xml:space="preserve">6.1.7.3 </t>
  </si>
  <si>
    <t>Recettage des câble RJ45</t>
  </si>
  <si>
    <t>E01-A240</t>
  </si>
  <si>
    <t xml:space="preserve">6.1.7.4 </t>
  </si>
  <si>
    <t>Recettage Liens fibre optique</t>
  </si>
  <si>
    <t>E01-A241</t>
  </si>
  <si>
    <t>Total Infrastructure réseau</t>
  </si>
  <si>
    <t>6.2</t>
  </si>
  <si>
    <t>Sureté</t>
  </si>
  <si>
    <t>6.2.1</t>
  </si>
  <si>
    <t>Contrôle d'accès</t>
  </si>
  <si>
    <t xml:space="preserve">6.2.1.2 </t>
  </si>
  <si>
    <t>Extension centrale de gestion d'accès</t>
  </si>
  <si>
    <t>E01-A263</t>
  </si>
  <si>
    <t xml:space="preserve">6.2.1.3 </t>
  </si>
  <si>
    <t>Unité de traitement de lecteurs</t>
  </si>
  <si>
    <t>E01-A264</t>
  </si>
  <si>
    <t xml:space="preserve">6.2.1.4 </t>
  </si>
  <si>
    <t>Lecteurs de badges</t>
  </si>
  <si>
    <t>E01-A267</t>
  </si>
  <si>
    <t>Câblage et raccordement des sabots de porte sectionnelle</t>
  </si>
  <si>
    <t>E05-B363</t>
  </si>
  <si>
    <t xml:space="preserve">6.2.1.5 </t>
  </si>
  <si>
    <t>Câblage et raccordement des contacts de porte piéton</t>
  </si>
  <si>
    <t>E05-B334</t>
  </si>
  <si>
    <t xml:space="preserve">6.2.1.6 </t>
  </si>
  <si>
    <t>Pilotage éclairage</t>
  </si>
  <si>
    <t>E05-B364</t>
  </si>
  <si>
    <t xml:space="preserve">6.2.1.7 </t>
  </si>
  <si>
    <t>Câblage/raccordement</t>
  </si>
  <si>
    <t>E05-B335</t>
  </si>
  <si>
    <t xml:space="preserve">6.2.1.8 </t>
  </si>
  <si>
    <t>Programmation/mise en service</t>
  </si>
  <si>
    <t>E05-B336</t>
  </si>
  <si>
    <t>6.2.2</t>
  </si>
  <si>
    <t>Alarme anti-intrusion</t>
  </si>
  <si>
    <t xml:space="preserve">6.2.2.2 </t>
  </si>
  <si>
    <t>Centrale</t>
  </si>
  <si>
    <t>E01-B031</t>
  </si>
  <si>
    <t xml:space="preserve">6.2.2.3 </t>
  </si>
  <si>
    <t>Clavier à code</t>
  </si>
  <si>
    <t>E01-B032</t>
  </si>
  <si>
    <t xml:space="preserve">6.2.2.4 </t>
  </si>
  <si>
    <t>Détecteur de mouvement</t>
  </si>
  <si>
    <t>E01-B033</t>
  </si>
  <si>
    <t xml:space="preserve">6.2.2.5 </t>
  </si>
  <si>
    <t>Sirène intérieure</t>
  </si>
  <si>
    <t>E01-B034</t>
  </si>
  <si>
    <t xml:space="preserve">6.2.2.6 </t>
  </si>
  <si>
    <t>Câblage de l'ensemble</t>
  </si>
  <si>
    <t>E01-B035</t>
  </si>
  <si>
    <t xml:space="preserve">6.2.2.7 </t>
  </si>
  <si>
    <t>Mise en service et formation du personnel</t>
  </si>
  <si>
    <t>E01-B036</t>
  </si>
  <si>
    <t>Total Sureté</t>
  </si>
  <si>
    <t>6.3</t>
  </si>
  <si>
    <t>Sécurité</t>
  </si>
  <si>
    <t>6.3.1</t>
  </si>
  <si>
    <t>Système de sécurité incendie (type 1 - cat A)</t>
  </si>
  <si>
    <t xml:space="preserve">6.3.1.4 </t>
  </si>
  <si>
    <t>Extension ECS et CMSI existant pour répondre aux nouveaux besoins</t>
  </si>
  <si>
    <t>E01-A513</t>
  </si>
  <si>
    <t>Alimentation électrique de sécurité complémentaire</t>
  </si>
  <si>
    <t>E01-A515</t>
  </si>
  <si>
    <t xml:space="preserve">6.3.1.5 </t>
  </si>
  <si>
    <t>Détecteur optique de fumée</t>
  </si>
  <si>
    <t>E01-A516</t>
  </si>
  <si>
    <t xml:space="preserve">6.3.1.6 </t>
  </si>
  <si>
    <t>Déclencheurs manuels</t>
  </si>
  <si>
    <t>E01-A517</t>
  </si>
  <si>
    <t xml:space="preserve">6.3.1.7 </t>
  </si>
  <si>
    <t>Diffuseurs sonores non autonome</t>
  </si>
  <si>
    <t>E01-A518</t>
  </si>
  <si>
    <t xml:space="preserve">6.3.1.8 </t>
  </si>
  <si>
    <t>Diffuseur lumineux</t>
  </si>
  <si>
    <t>E01-A519</t>
  </si>
  <si>
    <t>Câblage et distribution</t>
  </si>
  <si>
    <t>E01-A521</t>
  </si>
  <si>
    <t>Mise à jour du Dossier d'identité du système de sécurité incendie</t>
  </si>
  <si>
    <t>E01-A522</t>
  </si>
  <si>
    <t>Essai et réception de l'installation</t>
  </si>
  <si>
    <t>E01-A523</t>
  </si>
  <si>
    <t>Formation du personnel</t>
  </si>
  <si>
    <t>E01-A524</t>
  </si>
  <si>
    <t>Total Sécurité</t>
  </si>
  <si>
    <t>6.4</t>
  </si>
  <si>
    <t>Gestion technique Bâtiment - GTB</t>
  </si>
  <si>
    <t xml:space="preserve">6.4.2 </t>
  </si>
  <si>
    <t>Report des informations de comptage sur la GTB du site.</t>
  </si>
  <si>
    <t>E05-B361</t>
  </si>
  <si>
    <t xml:space="preserve">6.4.3 </t>
  </si>
  <si>
    <t>Mise en service, paramétrage, formation</t>
  </si>
  <si>
    <t>E05-B362</t>
  </si>
  <si>
    <t>Total Gestion technique Bâtiment - GTB</t>
  </si>
  <si>
    <t>Total Description des installations courants faibles</t>
  </si>
  <si>
    <t>7</t>
  </si>
  <si>
    <t>Description des installations de plomberie</t>
  </si>
  <si>
    <t xml:space="preserve">7.2 </t>
  </si>
  <si>
    <t>Alimentation en eau du bâtiment et karcher</t>
  </si>
  <si>
    <t>E05-A369</t>
  </si>
  <si>
    <t xml:space="preserve">7.3 </t>
  </si>
  <si>
    <t>Extincteur à eau 6L</t>
  </si>
  <si>
    <t>E05-B365</t>
  </si>
  <si>
    <t xml:space="preserve">7.4 </t>
  </si>
  <si>
    <t>Extincteur CO²</t>
  </si>
  <si>
    <t>E05-B366</t>
  </si>
  <si>
    <t>Total Description des installations de plomberie</t>
  </si>
  <si>
    <t>TOTHT</t>
  </si>
  <si>
    <t>TVA</t>
  </si>
  <si>
    <t>Montant TTC</t>
  </si>
  <si>
    <t>TOTTTC</t>
  </si>
  <si>
    <t>PSE</t>
  </si>
  <si>
    <t>PSE N°1 - Réseau d'air comprimé</t>
  </si>
  <si>
    <t>Réseau air comprimé</t>
  </si>
  <si>
    <t>E05-A370</t>
  </si>
  <si>
    <t>Prise d'air</t>
  </si>
  <si>
    <t>E05-A371</t>
  </si>
  <si>
    <t>Total PSE N°1 - Réseau d'air comprimé</t>
  </si>
  <si>
    <t>Total PSE</t>
  </si>
  <si>
    <t>PSE N°2 - Vidéo-surveillance</t>
  </si>
  <si>
    <t>Caméra IP</t>
  </si>
  <si>
    <t>E05-B327</t>
  </si>
  <si>
    <t>Enregistreur d'image</t>
  </si>
  <si>
    <t>E05-B328</t>
  </si>
  <si>
    <t>panneaux de brassage vidéo</t>
  </si>
  <si>
    <t>E05-B330</t>
  </si>
  <si>
    <t>Logiciel</t>
  </si>
  <si>
    <t>E05-B331</t>
  </si>
  <si>
    <t>Cheminement/câblage/raccordement</t>
  </si>
  <si>
    <t>E05-B329</t>
  </si>
  <si>
    <t>mise en service / essais / formation</t>
  </si>
  <si>
    <t>E05-B332</t>
  </si>
  <si>
    <t>Dossier d'autorisation</t>
  </si>
  <si>
    <t>E05-B333</t>
  </si>
  <si>
    <t>Total PSE N°2 - Vidéo-surveillance</t>
  </si>
  <si>
    <t>Montant HT du Lot N°06 LOT ELECTRICITE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</si>
</sst>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ED6A4B"/>
      <name val="Open Sans"/>
      <family val="1"/>
    </font>
    <font>
      <sz val="10"/>
      <color rgb="FFED674A"/>
      <name val="Open Sans"/>
      <family val="1"/>
    </font>
    <font>
      <b/>
      <sz val="12"/>
      <color rgb="FF000000"/>
      <name val="Open Sans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10"/>
      <color rgb="FF000000"/>
      <name val="Open Sans"/>
      <family val="1"/>
    </font>
    <font>
      <b/>
      <sz val="10"/>
      <color rgb="FF000000"/>
      <name val="Open Sans"/>
      <family val="1"/>
    </font>
    <font>
      <sz val="9"/>
      <color rgb="FF000000"/>
      <name val="Open Sans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ED674A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384247"/>
      </top>
      <bottom/>
      <diagonal/>
    </border>
    <border>
      <left style="thin">
        <color rgb="FF000000"/>
      </left>
      <right/>
      <top style="thin">
        <color rgb="FF384247"/>
      </top>
      <bottom/>
      <diagonal/>
    </border>
    <border>
      <left style="thin">
        <color rgb="FF384247"/>
      </left>
      <right/>
      <top style="thin">
        <color rgb="FF384247"/>
      </top>
      <bottom style="thin">
        <color rgb="FF384247"/>
      </bottom>
      <diagonal/>
    </border>
    <border>
      <left/>
      <right style="hair">
        <color rgb="FF384247"/>
      </right>
      <top style="thin">
        <color rgb="FF384247"/>
      </top>
      <bottom style="thin">
        <color rgb="FF384247"/>
      </bottom>
      <diagonal/>
    </border>
    <border>
      <left/>
      <right style="hair">
        <color rgb="FF000000"/>
      </right>
      <top style="thin">
        <color rgb="FF000000"/>
      </top>
      <bottom style="thin">
        <color rgb="FF384247"/>
      </bottom>
      <diagonal/>
    </border>
    <border>
      <left style="thin">
        <color rgb="FF000000"/>
      </left>
      <right/>
      <top style="thin">
        <color rgb="FF000000"/>
      </top>
      <bottom style="thin">
        <color rgb="FF384247"/>
      </bottom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384247"/>
      </top>
      <bottom style="thin">
        <color rgb="FF000000"/>
      </bottom>
      <diagonal/>
    </border>
    <border>
      <left style="thin">
        <color rgb="FF000000"/>
      </left>
      <right/>
      <top style="thin">
        <color rgb="FF384247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righ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61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4" xfId="0" applyBorder="1" applyAlignment="1">
      <alignment horizontal="center" vertical="top" wrapText="1"/>
    </xf>
    <xf numFmtId="0" fontId="21" fillId="0" borderId="25" xfId="0" applyFont="1" applyBorder="1" applyAlignment="1">
      <alignment horizontal="left" vertical="top" wrapText="1"/>
    </xf>
    <xf numFmtId="0" fontId="21" fillId="0" borderId="25" xfId="0" applyFont="1" applyBorder="1" applyAlignment="1">
      <alignment horizontal="center" vertical="top" wrapText="1"/>
    </xf>
    <xf numFmtId="0" fontId="21" fillId="0" borderId="25" xfId="0" applyFont="1" applyBorder="1" applyAlignment="1">
      <alignment horizontal="right" vertical="top" wrapText="1"/>
    </xf>
    <xf numFmtId="0" fontId="0" fillId="0" borderId="1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4" fillId="0" borderId="17" xfId="10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6" fillId="0" borderId="21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11" fillId="0" borderId="6" xfId="26" applyBorder="1">
      <alignment horizontal="left" vertical="top" wrapText="1"/>
    </xf>
    <xf numFmtId="0" fontId="0" fillId="0" borderId="5" xfId="0" applyBorder="1" applyAlignment="1" applyProtection="1">
      <alignment horizontal="left" vertical="top"/>
      <protection locked="0"/>
    </xf>
    <xf numFmtId="165" fontId="0" fillId="0" borderId="5" xfId="0" applyNumberFormat="1" applyBorder="1" applyAlignment="1" applyProtection="1">
      <alignment horizontal="center" vertical="top" wrapText="1"/>
      <protection locked="0"/>
    </xf>
    <xf numFmtId="164" fontId="0" fillId="0" borderId="5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22" fillId="0" borderId="12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1" fillId="0" borderId="12" xfId="17" applyFont="1" applyBorder="1" applyAlignment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22" fillId="0" borderId="3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10" xfId="13" applyBorder="1">
      <alignment horizontal="right" vertical="top" wrapText="1"/>
    </xf>
    <xf numFmtId="164" fontId="0" fillId="0" borderId="9" xfId="0" applyNumberFormat="1" applyBorder="1" applyAlignment="1">
      <alignment horizontal="right" vertical="top" wrapText="1"/>
    </xf>
    <xf numFmtId="0" fontId="22" fillId="0" borderId="19" xfId="0" applyFont="1" applyBorder="1" applyAlignment="1">
      <alignment horizontal="left" vertical="top" wrapText="1"/>
    </xf>
    <xf numFmtId="0" fontId="1" fillId="0" borderId="15" xfId="1" applyBorder="1">
      <alignment horizontal="left" vertical="top" wrapText="1"/>
    </xf>
    <xf numFmtId="0" fontId="11" fillId="0" borderId="14" xfId="26" applyBorder="1">
      <alignment horizontal="left" vertical="top" wrapText="1"/>
    </xf>
    <xf numFmtId="0" fontId="1" fillId="0" borderId="12" xfId="1" applyBorder="1">
      <alignment horizontal="left" vertical="top" wrapText="1"/>
    </xf>
    <xf numFmtId="0" fontId="6" fillId="0" borderId="10" xfId="14" applyBorder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10" fillId="0" borderId="6" xfId="18" applyBorder="1">
      <alignment horizontal="left" vertical="top" wrapText="1"/>
    </xf>
    <xf numFmtId="0" fontId="1" fillId="0" borderId="22" xfId="1" applyBorder="1">
      <alignment horizontal="left" vertical="top" wrapText="1"/>
    </xf>
    <xf numFmtId="0" fontId="11" fillId="0" borderId="21" xfId="26" applyBorder="1">
      <alignment horizontal="left" vertical="top" wrapText="1"/>
    </xf>
    <xf numFmtId="0" fontId="1" fillId="0" borderId="3" xfId="17" applyFont="1" applyBorder="1" applyAlignment="1">
      <alignment horizontal="left" vertical="top" wrapText="1"/>
    </xf>
    <xf numFmtId="0" fontId="9" fillId="0" borderId="11" xfId="17" applyBorder="1">
      <alignment horizontal="right" vertical="top" wrapText="1"/>
    </xf>
    <xf numFmtId="164" fontId="0" fillId="0" borderId="2" xfId="0" applyNumberFormat="1" applyBorder="1" applyAlignment="1">
      <alignment horizontal="right" vertical="top" wrapText="1"/>
    </xf>
    <xf numFmtId="0" fontId="22" fillId="0" borderId="8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4" fillId="2" borderId="0" xfId="0" applyNumberFormat="1" applyFont="1" applyFill="1" applyAlignment="1">
      <alignment horizontal="left" vertical="top" wrapText="1"/>
    </xf>
    <xf numFmtId="0" fontId="9" fillId="0" borderId="20" xfId="17" applyBorder="1">
      <alignment horizontal="right" vertical="top" wrapText="1"/>
    </xf>
    <xf numFmtId="0" fontId="23" fillId="0" borderId="26" xfId="13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1" fillId="0" borderId="20" xfId="26" applyBorder="1">
      <alignment horizontal="left" vertical="top" wrapText="1"/>
    </xf>
    <xf numFmtId="0" fontId="1" fillId="2" borderId="26" xfId="1" applyFill="1" applyBorder="1">
      <alignment horizontal="left" vertical="top" wrapText="1"/>
    </xf>
    <xf numFmtId="0" fontId="10" fillId="0" borderId="20" xfId="18" applyBorder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2556000</xdr:colOff>
      <xdr:row>6</xdr:row>
      <xdr:rowOff>72000</xdr:rowOff>
    </xdr:from>
    <xdr:to>
      <xdr:col>0</xdr:col>
      <xdr:colOff>4104000</xdr:colOff>
      <xdr:row>7</xdr:row>
      <xdr:rowOff>92100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575800" y="1215000"/>
          <a:ext cx="1555200" cy="210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1" i="0" u="sng">
              <a:solidFill>
                <a:srgbClr val="000000"/>
              </a:solidFill>
              <a:latin typeface="MS Shell Dlg"/>
            </a:rPr>
            <a:t>Maître d'Ouvrage :</a:t>
          </a:r>
        </a:p>
      </xdr:txBody>
    </xdr:sp>
    <xdr:clientData/>
  </xdr:twoCellAnchor>
  <xdr:twoCellAnchor editAs="absolute">
    <xdr:from>
      <xdr:col>0</xdr:col>
      <xdr:colOff>2052000</xdr:colOff>
      <xdr:row>14</xdr:row>
      <xdr:rowOff>6000</xdr:rowOff>
    </xdr:from>
    <xdr:to>
      <xdr:col>0</xdr:col>
      <xdr:colOff>4644000</xdr:colOff>
      <xdr:row>18</xdr:row>
      <xdr:rowOff>86400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057400" y="2673000"/>
          <a:ext cx="2592000" cy="8424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Ecole Nationale de l'Aviation Civile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7 Avenue Edouard Belin 31 400 TOULOUSE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 </a:t>
          </a:r>
        </a:p>
      </xdr:txBody>
    </xdr:sp>
    <xdr:clientData/>
  </xdr:twoCellAnchor>
  <xdr:twoCellAnchor editAs="absolute">
    <xdr:from>
      <xdr:col>0</xdr:col>
      <xdr:colOff>756000</xdr:colOff>
      <xdr:row>17</xdr:row>
      <xdr:rowOff>82500</xdr:rowOff>
    </xdr:from>
    <xdr:to>
      <xdr:col>0</xdr:col>
      <xdr:colOff>5904000</xdr:colOff>
      <xdr:row>23</xdr:row>
      <xdr:rowOff>24900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77600" y="3321000"/>
          <a:ext cx="5151600" cy="1085400"/>
        </a:xfrm>
        <a:prstGeom prst="rect">
          <a:avLst/>
        </a:prstGeom>
        <a:solidFill>
          <a:srgbClr val="FFFFFF"/>
        </a:solidFill>
        <a:ln w="25400">
          <a:solidFill>
            <a:srgbClr val="EF865D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0" i="0">
              <a:solidFill>
                <a:srgbClr val="ED6A4B"/>
              </a:solidFill>
              <a:latin typeface="MS Shell Dlg"/>
            </a:rPr>
            <a:t>Saint Yan - Extension Hangar</a:t>
          </a:r>
        </a:p>
        <a:p>
          <a:pPr algn="ctr"/>
          <a:endParaRPr sz="1000">
            <a:solidFill>
              <a:srgbClr val="ED6A4B"/>
            </a:solidFill>
            <a:latin typeface="MS Shell Dlg"/>
          </a:endParaRPr>
        </a:p>
        <a:p>
          <a:pPr algn="ctr"/>
          <a:r>
            <a:rPr lang="fr-FR" sz="1000" b="0" i="0">
              <a:solidFill>
                <a:srgbClr val="ED6A4B"/>
              </a:solidFill>
              <a:latin typeface="MS Shell Dlg"/>
            </a:rPr>
            <a:t> </a:t>
          </a:r>
        </a:p>
      </xdr:txBody>
    </xdr:sp>
    <xdr:clientData/>
  </xdr:twoCellAnchor>
  <xdr:twoCellAnchor editAs="absolute">
    <xdr:from>
      <xdr:col>0</xdr:col>
      <xdr:colOff>1044000</xdr:colOff>
      <xdr:row>34</xdr:row>
      <xdr:rowOff>19200</xdr:rowOff>
    </xdr:from>
    <xdr:to>
      <xdr:col>0</xdr:col>
      <xdr:colOff>5508000</xdr:colOff>
      <xdr:row>38</xdr:row>
      <xdr:rowOff>99600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69200" y="6496200"/>
          <a:ext cx="4471200" cy="8424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Lot : 06 : LOT ELECTRICITE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D.P.G.F.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MS Shell Dlg"/>
            </a:rPr>
            <a:t>DCE - juillet 2025</a:t>
          </a:r>
        </a:p>
      </xdr:txBody>
    </xdr:sp>
    <xdr:clientData/>
  </xdr:twoCellAnchor>
  <xdr:twoCellAnchor editAs="absolute">
    <xdr:from>
      <xdr:col>0</xdr:col>
      <xdr:colOff>1404000</xdr:colOff>
      <xdr:row>48</xdr:row>
      <xdr:rowOff>90000</xdr:rowOff>
    </xdr:from>
    <xdr:to>
      <xdr:col>0</xdr:col>
      <xdr:colOff>5256000</xdr:colOff>
      <xdr:row>49</xdr:row>
      <xdr:rowOff>142500</xdr:rowOff>
    </xdr:to>
    <xdr:sp macro="" textlink="">
      <xdr:nvSpPr>
        <xdr:cNvPr id="7" name="Forme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425600" y="9234000"/>
          <a:ext cx="3855600" cy="2430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Tour Part Dieu - 129, rue Servient 69003 Lyon - contact@studis.fr - 04 30 22 00 54</a:t>
          </a:r>
        </a:p>
      </xdr:txBody>
    </xdr:sp>
    <xdr:clientData/>
  </xdr:twoCellAnchor>
  <xdr:twoCellAnchor editAs="absolute">
    <xdr:from>
      <xdr:col>0</xdr:col>
      <xdr:colOff>2088000</xdr:colOff>
      <xdr:row>40</xdr:row>
      <xdr:rowOff>139800</xdr:rowOff>
    </xdr:from>
    <xdr:to>
      <xdr:col>0</xdr:col>
      <xdr:colOff>4536000</xdr:colOff>
      <xdr:row>46</xdr:row>
      <xdr:rowOff>66000</xdr:rowOff>
    </xdr:to>
    <xdr:pic>
      <xdr:nvPicPr>
        <xdr:cNvPr id="8" name="Forme1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3250" y="7759800"/>
          <a:ext cx="68" cy="3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6660000</xdr:colOff>
      <xdr:row>12</xdr:row>
      <xdr:rowOff>63000</xdr:rowOff>
    </xdr:to>
    <xdr:pic>
      <xdr:nvPicPr>
        <xdr:cNvPr id="9" name="Forme1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29" y="0"/>
          <a:ext cx="185" cy="65"/>
        </a:xfrm>
        <a:prstGeom prst="rect">
          <a:avLst/>
        </a:prstGeom>
      </xdr:spPr>
    </xdr:pic>
    <xdr:clientData/>
  </xdr:twoCellAnchor>
  <xdr:twoCellAnchor editAs="absolute">
    <xdr:from>
      <xdr:col>0</xdr:col>
      <xdr:colOff>2520000</xdr:colOff>
      <xdr:row>6</xdr:row>
      <xdr:rowOff>23400</xdr:rowOff>
    </xdr:from>
    <xdr:to>
      <xdr:col>0</xdr:col>
      <xdr:colOff>4140000</xdr:colOff>
      <xdr:row>7</xdr:row>
      <xdr:rowOff>27300</xdr:rowOff>
    </xdr:to>
    <xdr:sp macro="" textlink="">
      <xdr:nvSpPr>
        <xdr:cNvPr id="10" name="Forme1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527200" y="1166400"/>
          <a:ext cx="1636200" cy="1944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 u="sng">
              <a:solidFill>
                <a:srgbClr val="000000"/>
              </a:solidFill>
              <a:latin typeface="MS Shell Dlg"/>
            </a:rPr>
            <a:t>MAITRE D'OUVRAGE</a:t>
          </a:r>
          <a:r>
            <a:rPr lang="fr-FR" sz="1000" b="0" i="0">
              <a:solidFill>
                <a:srgbClr val="000000"/>
              </a:solidFill>
              <a:latin typeface="MS Shell Dlg"/>
            </a:rPr>
            <a:t>: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32087</xdr:rowOff>
    </xdr:from>
    <xdr:to>
      <xdr:col>2</xdr:col>
      <xdr:colOff>108000</xdr:colOff>
      <xdr:row>0</xdr:row>
      <xdr:rowOff>417130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6043" y="32087"/>
          <a:ext cx="3882522" cy="385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100" b="0" i="0">
              <a:solidFill>
                <a:srgbClr val="000000"/>
              </a:solidFill>
              <a:latin typeface="Calibri"/>
            </a:rPr>
            <a:t>24-105</a:t>
          </a:r>
        </a:p>
        <a:p>
          <a:pPr algn="l"/>
          <a:r>
            <a:rPr lang="fr-FR" sz="1100" b="0" i="0">
              <a:solidFill>
                <a:srgbClr val="000000"/>
              </a:solidFill>
              <a:latin typeface="Calibri"/>
            </a:rPr>
            <a:t>Saint Yan - Extension Hangar</a:t>
          </a:r>
        </a:p>
      </xdr:txBody>
    </xdr:sp>
    <xdr:clientData/>
  </xdr:twoCellAnchor>
  <xdr:twoCellAnchor editAs="absolute">
    <xdr:from>
      <xdr:col>2</xdr:col>
      <xdr:colOff>144000</xdr:colOff>
      <xdr:row>0</xdr:row>
      <xdr:rowOff>32087</xdr:rowOff>
    </xdr:from>
    <xdr:to>
      <xdr:col>6</xdr:col>
      <xdr:colOff>252000</xdr:colOff>
      <xdr:row>0</xdr:row>
      <xdr:rowOff>417130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14609" y="32087"/>
          <a:ext cx="2695304" cy="385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D.P.G.F. DCE / Lot N°06 LOT ELECTRICITE</a:t>
          </a:r>
        </a:p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juillet 2025 /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32087</xdr:rowOff>
    </xdr:from>
    <xdr:to>
      <xdr:col>2</xdr:col>
      <xdr:colOff>108000</xdr:colOff>
      <xdr:row>0</xdr:row>
      <xdr:rowOff>417130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6043" y="32087"/>
          <a:ext cx="3882522" cy="385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100" b="0" i="0">
              <a:solidFill>
                <a:srgbClr val="000000"/>
              </a:solidFill>
              <a:latin typeface="Calibri"/>
            </a:rPr>
            <a:t>24-105</a:t>
          </a:r>
        </a:p>
        <a:p>
          <a:pPr algn="l"/>
          <a:r>
            <a:rPr lang="fr-FR" sz="1100" b="0" i="0">
              <a:solidFill>
                <a:srgbClr val="000000"/>
              </a:solidFill>
              <a:latin typeface="Calibri"/>
            </a:rPr>
            <a:t>Saint Yan - Extension Hangar</a:t>
          </a:r>
        </a:p>
      </xdr:txBody>
    </xdr:sp>
    <xdr:clientData/>
  </xdr:twoCellAnchor>
  <xdr:twoCellAnchor editAs="absolute">
    <xdr:from>
      <xdr:col>2</xdr:col>
      <xdr:colOff>144000</xdr:colOff>
      <xdr:row>0</xdr:row>
      <xdr:rowOff>32087</xdr:rowOff>
    </xdr:from>
    <xdr:to>
      <xdr:col>6</xdr:col>
      <xdr:colOff>252000</xdr:colOff>
      <xdr:row>0</xdr:row>
      <xdr:rowOff>417130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914609" y="32087"/>
          <a:ext cx="2695304" cy="385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D.P.G.F. DCE / Lot N°06 LOT ELECTRICITE</a:t>
          </a:r>
        </a:p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juillet 2025 /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32087</xdr:rowOff>
    </xdr:from>
    <xdr:to>
      <xdr:col>2</xdr:col>
      <xdr:colOff>108000</xdr:colOff>
      <xdr:row>0</xdr:row>
      <xdr:rowOff>417130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6043" y="32087"/>
          <a:ext cx="3882522" cy="385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100" b="0" i="0">
              <a:solidFill>
                <a:srgbClr val="000000"/>
              </a:solidFill>
              <a:latin typeface="Calibri"/>
            </a:rPr>
            <a:t>24-105</a:t>
          </a:r>
        </a:p>
        <a:p>
          <a:pPr algn="l"/>
          <a:r>
            <a:rPr lang="fr-FR" sz="1100" b="0" i="0">
              <a:solidFill>
                <a:srgbClr val="000000"/>
              </a:solidFill>
              <a:latin typeface="Calibri"/>
            </a:rPr>
            <a:t>Saint Yan - Extension Hangar</a:t>
          </a:r>
        </a:p>
      </xdr:txBody>
    </xdr:sp>
    <xdr:clientData/>
  </xdr:twoCellAnchor>
  <xdr:twoCellAnchor editAs="absolute">
    <xdr:from>
      <xdr:col>2</xdr:col>
      <xdr:colOff>144000</xdr:colOff>
      <xdr:row>0</xdr:row>
      <xdr:rowOff>32087</xdr:rowOff>
    </xdr:from>
    <xdr:to>
      <xdr:col>6</xdr:col>
      <xdr:colOff>252000</xdr:colOff>
      <xdr:row>0</xdr:row>
      <xdr:rowOff>417130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3914609" y="32087"/>
          <a:ext cx="2695304" cy="3850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D.P.G.F. DCE / Lot N°06 LOT ELECTRICITE</a:t>
          </a:r>
        </a:p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juillet 2025 /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9440E-E1B6-41E5-9954-214E6B2E8B2B}">
  <sheetPr>
    <pageSetUpPr fitToPage="1"/>
  </sheetPr>
  <dimension ref="A1"/>
  <sheetViews>
    <sheetView showGridLines="0" topLeftCell="A58" workbookViewId="0"/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05D9C-972F-4CD0-9A33-CF068E122EFB}">
  <sheetPr>
    <pageSetUpPr fitToPage="1"/>
  </sheetPr>
  <dimension ref="A1:ZZ167"/>
  <sheetViews>
    <sheetView showGridLines="0" workbookViewId="0">
      <pane xSplit="2" ySplit="2" topLeftCell="C151" activePane="bottomRight" state="frozen"/>
      <selection pane="topRight" activeCell="C1" sqref="C1"/>
      <selection pane="bottomLeft" activeCell="A3" sqref="A3"/>
      <selection pane="bottomRight" activeCell="B163" sqref="B16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58"/>
      <c r="B1" s="59"/>
      <c r="C1" s="59"/>
      <c r="D1" s="59"/>
      <c r="E1" s="59"/>
      <c r="F1" s="60"/>
    </row>
    <row r="2" spans="1:702" ht="45" x14ac:dyDescent="0.25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</row>
    <row r="3" spans="1:702" x14ac:dyDescent="0.25">
      <c r="A3" s="7"/>
      <c r="B3" s="8"/>
      <c r="C3" s="9"/>
      <c r="D3" s="9"/>
      <c r="E3" s="9"/>
      <c r="F3" s="10"/>
    </row>
    <row r="4" spans="1:702" ht="21" x14ac:dyDescent="0.25">
      <c r="A4" s="11" t="s">
        <v>4</v>
      </c>
      <c r="B4" s="12" t="s">
        <v>5</v>
      </c>
      <c r="C4" s="13"/>
      <c r="D4" s="13"/>
      <c r="E4" s="13"/>
      <c r="F4" s="14"/>
      <c r="ZY4" t="s">
        <v>6</v>
      </c>
      <c r="ZZ4" s="15"/>
    </row>
    <row r="5" spans="1:702" ht="18" x14ac:dyDescent="0.25">
      <c r="A5" s="16" t="s">
        <v>7</v>
      </c>
      <c r="B5" s="17" t="s">
        <v>8</v>
      </c>
      <c r="C5" s="13"/>
      <c r="D5" s="13"/>
      <c r="E5" s="13"/>
      <c r="F5" s="14"/>
      <c r="ZY5" t="s">
        <v>9</v>
      </c>
      <c r="ZZ5" s="15"/>
    </row>
    <row r="6" spans="1:702" x14ac:dyDescent="0.25">
      <c r="A6" s="18" t="s">
        <v>10</v>
      </c>
      <c r="B6" s="19" t="s">
        <v>11</v>
      </c>
      <c r="C6" s="20" t="s">
        <v>12</v>
      </c>
      <c r="D6" s="21">
        <v>1</v>
      </c>
      <c r="E6" s="22"/>
      <c r="F6" s="23">
        <f>ROUND(D6*E6,2)</f>
        <v>0</v>
      </c>
      <c r="ZY6" t="s">
        <v>13</v>
      </c>
      <c r="ZZ6" s="15" t="s">
        <v>14</v>
      </c>
    </row>
    <row r="7" spans="1:702" x14ac:dyDescent="0.25">
      <c r="A7" s="24"/>
      <c r="B7" s="25"/>
      <c r="C7" s="13"/>
      <c r="D7" s="13"/>
      <c r="E7" s="13"/>
      <c r="F7" s="14"/>
    </row>
    <row r="8" spans="1:702" x14ac:dyDescent="0.25">
      <c r="A8" s="26"/>
      <c r="B8" s="52" t="s">
        <v>15</v>
      </c>
      <c r="C8" s="13"/>
      <c r="D8" s="13"/>
      <c r="E8" s="13"/>
      <c r="F8" s="27">
        <f>SUBTOTAL(109,F6:F7)</f>
        <v>0</v>
      </c>
      <c r="ZY8" t="s">
        <v>16</v>
      </c>
    </row>
    <row r="9" spans="1:702" x14ac:dyDescent="0.25">
      <c r="A9" s="24"/>
      <c r="B9" s="25"/>
      <c r="C9" s="13"/>
      <c r="D9" s="13"/>
      <c r="E9" s="13"/>
      <c r="F9" s="14"/>
    </row>
    <row r="10" spans="1:702" x14ac:dyDescent="0.25">
      <c r="A10" s="28"/>
      <c r="B10" s="29"/>
      <c r="C10" s="13"/>
      <c r="D10" s="13"/>
      <c r="E10" s="13"/>
      <c r="F10" s="30"/>
    </row>
    <row r="11" spans="1:702" x14ac:dyDescent="0.25">
      <c r="A11" s="53"/>
      <c r="B11" s="31" t="s">
        <v>17</v>
      </c>
      <c r="C11" s="13"/>
      <c r="D11" s="13"/>
      <c r="E11" s="13"/>
      <c r="F11" s="32">
        <f>SUBTOTAL(109,F5:F10)</f>
        <v>0</v>
      </c>
      <c r="G11" s="54"/>
      <c r="ZY11" t="s">
        <v>16</v>
      </c>
    </row>
    <row r="12" spans="1:702" x14ac:dyDescent="0.25">
      <c r="A12" s="33"/>
      <c r="B12" s="8"/>
      <c r="C12" s="13"/>
      <c r="D12" s="13"/>
      <c r="E12" s="13"/>
      <c r="F12" s="10"/>
    </row>
    <row r="13" spans="1:702" ht="42" x14ac:dyDescent="0.25">
      <c r="A13" s="11" t="s">
        <v>18</v>
      </c>
      <c r="B13" s="12" t="s">
        <v>19</v>
      </c>
      <c r="C13" s="13"/>
      <c r="D13" s="13"/>
      <c r="E13" s="13"/>
      <c r="F13" s="14"/>
      <c r="ZY13" t="s">
        <v>6</v>
      </c>
      <c r="ZZ13" s="15"/>
    </row>
    <row r="14" spans="1:702" x14ac:dyDescent="0.25">
      <c r="A14" s="34" t="s">
        <v>20</v>
      </c>
      <c r="B14" s="35" t="s">
        <v>21</v>
      </c>
      <c r="C14" s="20" t="s">
        <v>12</v>
      </c>
      <c r="D14" s="21">
        <v>1</v>
      </c>
      <c r="E14" s="22"/>
      <c r="F14" s="23">
        <f>ROUND(D14*E14,2)</f>
        <v>0</v>
      </c>
      <c r="ZY14" t="s">
        <v>13</v>
      </c>
      <c r="ZZ14" s="15" t="s">
        <v>22</v>
      </c>
    </row>
    <row r="15" spans="1:702" x14ac:dyDescent="0.25">
      <c r="A15" s="28"/>
      <c r="B15" s="29"/>
      <c r="C15" s="13"/>
      <c r="D15" s="13"/>
      <c r="E15" s="13"/>
      <c r="F15" s="30"/>
    </row>
    <row r="16" spans="1:702" ht="30" x14ac:dyDescent="0.25">
      <c r="A16" s="53"/>
      <c r="B16" s="31" t="s">
        <v>23</v>
      </c>
      <c r="C16" s="13"/>
      <c r="D16" s="13"/>
      <c r="E16" s="13"/>
      <c r="F16" s="32">
        <f>SUBTOTAL(109,F14:F15)</f>
        <v>0</v>
      </c>
      <c r="G16" s="54"/>
      <c r="ZY16" t="s">
        <v>16</v>
      </c>
    </row>
    <row r="17" spans="1:702" x14ac:dyDescent="0.25">
      <c r="A17" s="33"/>
      <c r="B17" s="8"/>
      <c r="C17" s="13"/>
      <c r="D17" s="13"/>
      <c r="E17" s="13"/>
      <c r="F17" s="10"/>
    </row>
    <row r="18" spans="1:702" ht="42" x14ac:dyDescent="0.25">
      <c r="A18" s="11" t="s">
        <v>24</v>
      </c>
      <c r="B18" s="12" t="s">
        <v>25</v>
      </c>
      <c r="C18" s="13"/>
      <c r="D18" s="13"/>
      <c r="E18" s="13"/>
      <c r="F18" s="14"/>
      <c r="ZY18" t="s">
        <v>6</v>
      </c>
      <c r="ZZ18" s="15"/>
    </row>
    <row r="19" spans="1:702" ht="18" x14ac:dyDescent="0.25">
      <c r="A19" s="16" t="s">
        <v>26</v>
      </c>
      <c r="B19" s="17" t="s">
        <v>27</v>
      </c>
      <c r="C19" s="13"/>
      <c r="D19" s="13"/>
      <c r="E19" s="13"/>
      <c r="F19" s="14"/>
      <c r="ZY19" t="s">
        <v>9</v>
      </c>
      <c r="ZZ19" s="15"/>
    </row>
    <row r="20" spans="1:702" x14ac:dyDescent="0.25">
      <c r="A20" s="18" t="s">
        <v>28</v>
      </c>
      <c r="B20" s="19" t="s">
        <v>29</v>
      </c>
      <c r="C20" s="20" t="s">
        <v>12</v>
      </c>
      <c r="D20" s="21">
        <v>1</v>
      </c>
      <c r="E20" s="22"/>
      <c r="F20" s="23">
        <f t="shared" ref="F20:F25" si="0">ROUND(D20*E20,2)</f>
        <v>0</v>
      </c>
      <c r="ZY20" t="s">
        <v>13</v>
      </c>
      <c r="ZZ20" s="15" t="s">
        <v>30</v>
      </c>
    </row>
    <row r="21" spans="1:702" x14ac:dyDescent="0.25">
      <c r="A21" s="36" t="s">
        <v>31</v>
      </c>
      <c r="B21" s="55" t="s">
        <v>32</v>
      </c>
      <c r="C21" s="20" t="s">
        <v>12</v>
      </c>
      <c r="D21" s="21">
        <v>1</v>
      </c>
      <c r="E21" s="22"/>
      <c r="F21" s="23">
        <f t="shared" si="0"/>
        <v>0</v>
      </c>
      <c r="ZY21" t="s">
        <v>13</v>
      </c>
      <c r="ZZ21" s="15" t="s">
        <v>33</v>
      </c>
    </row>
    <row r="22" spans="1:702" x14ac:dyDescent="0.25">
      <c r="A22" s="36" t="s">
        <v>34</v>
      </c>
      <c r="B22" s="55" t="s">
        <v>35</v>
      </c>
      <c r="C22" s="20" t="s">
        <v>12</v>
      </c>
      <c r="D22" s="21">
        <v>1</v>
      </c>
      <c r="E22" s="22"/>
      <c r="F22" s="23">
        <f t="shared" si="0"/>
        <v>0</v>
      </c>
      <c r="ZY22" t="s">
        <v>13</v>
      </c>
      <c r="ZZ22" s="15" t="s">
        <v>36</v>
      </c>
    </row>
    <row r="23" spans="1:702" x14ac:dyDescent="0.25">
      <c r="A23" s="36" t="s">
        <v>37</v>
      </c>
      <c r="B23" s="55" t="s">
        <v>38</v>
      </c>
      <c r="C23" s="20" t="s">
        <v>12</v>
      </c>
      <c r="D23" s="21">
        <v>1</v>
      </c>
      <c r="E23" s="22"/>
      <c r="F23" s="23">
        <f t="shared" si="0"/>
        <v>0</v>
      </c>
      <c r="ZY23" t="s">
        <v>13</v>
      </c>
      <c r="ZZ23" s="15" t="s">
        <v>39</v>
      </c>
    </row>
    <row r="24" spans="1:702" x14ac:dyDescent="0.25">
      <c r="A24" s="36" t="s">
        <v>40</v>
      </c>
      <c r="B24" s="55" t="s">
        <v>41</v>
      </c>
      <c r="C24" s="20" t="s">
        <v>12</v>
      </c>
      <c r="D24" s="21">
        <v>1</v>
      </c>
      <c r="E24" s="22"/>
      <c r="F24" s="23">
        <f t="shared" si="0"/>
        <v>0</v>
      </c>
      <c r="ZY24" t="s">
        <v>13</v>
      </c>
      <c r="ZZ24" s="15" t="s">
        <v>42</v>
      </c>
    </row>
    <row r="25" spans="1:702" x14ac:dyDescent="0.25">
      <c r="A25" s="36" t="s">
        <v>43</v>
      </c>
      <c r="B25" s="55" t="s">
        <v>44</v>
      </c>
      <c r="C25" s="20" t="s">
        <v>12</v>
      </c>
      <c r="D25" s="21">
        <v>1</v>
      </c>
      <c r="E25" s="22"/>
      <c r="F25" s="23">
        <f t="shared" si="0"/>
        <v>0</v>
      </c>
      <c r="ZY25" t="s">
        <v>13</v>
      </c>
      <c r="ZZ25" s="15" t="s">
        <v>45</v>
      </c>
    </row>
    <row r="26" spans="1:702" x14ac:dyDescent="0.25">
      <c r="A26" s="24"/>
      <c r="B26" s="25"/>
      <c r="C26" s="13"/>
      <c r="D26" s="13"/>
      <c r="E26" s="13"/>
      <c r="F26" s="14"/>
    </row>
    <row r="27" spans="1:702" x14ac:dyDescent="0.25">
      <c r="A27" s="26"/>
      <c r="B27" s="52" t="s">
        <v>46</v>
      </c>
      <c r="C27" s="13"/>
      <c r="D27" s="13"/>
      <c r="E27" s="13"/>
      <c r="F27" s="27">
        <f>SUBTOTAL(109,F20:F26)</f>
        <v>0</v>
      </c>
      <c r="ZY27" t="s">
        <v>16</v>
      </c>
    </row>
    <row r="28" spans="1:702" x14ac:dyDescent="0.25">
      <c r="A28" s="28"/>
      <c r="B28" s="29"/>
      <c r="C28" s="13"/>
      <c r="D28" s="13"/>
      <c r="E28" s="13"/>
      <c r="F28" s="14"/>
    </row>
    <row r="29" spans="1:702" ht="18" x14ac:dyDescent="0.25">
      <c r="A29" s="56" t="s">
        <v>47</v>
      </c>
      <c r="B29" s="37" t="s">
        <v>48</v>
      </c>
      <c r="C29" s="13"/>
      <c r="D29" s="13"/>
      <c r="E29" s="13"/>
      <c r="F29" s="14"/>
      <c r="ZY29" t="s">
        <v>9</v>
      </c>
      <c r="ZZ29" s="15"/>
    </row>
    <row r="30" spans="1:702" x14ac:dyDescent="0.25">
      <c r="A30" s="18" t="s">
        <v>49</v>
      </c>
      <c r="B30" s="19" t="s">
        <v>50</v>
      </c>
      <c r="C30" s="20" t="s">
        <v>12</v>
      </c>
      <c r="D30" s="21">
        <v>1</v>
      </c>
      <c r="E30" s="22"/>
      <c r="F30" s="23">
        <f>ROUND(D30*E30,2)</f>
        <v>0</v>
      </c>
      <c r="ZY30" t="s">
        <v>13</v>
      </c>
      <c r="ZZ30" s="15" t="s">
        <v>51</v>
      </c>
    </row>
    <row r="31" spans="1:702" x14ac:dyDescent="0.25">
      <c r="A31" s="36" t="s">
        <v>52</v>
      </c>
      <c r="B31" s="55" t="s">
        <v>53</v>
      </c>
      <c r="C31" s="20" t="s">
        <v>12</v>
      </c>
      <c r="D31" s="21">
        <v>1</v>
      </c>
      <c r="E31" s="22"/>
      <c r="F31" s="23">
        <f>ROUND(D31*E31,2)</f>
        <v>0</v>
      </c>
      <c r="ZY31" t="s">
        <v>13</v>
      </c>
      <c r="ZZ31" s="15" t="s">
        <v>54</v>
      </c>
    </row>
    <row r="32" spans="1:702" x14ac:dyDescent="0.25">
      <c r="A32" s="36" t="s">
        <v>55</v>
      </c>
      <c r="B32" s="55" t="s">
        <v>56</v>
      </c>
      <c r="C32" s="20" t="s">
        <v>12</v>
      </c>
      <c r="D32" s="21">
        <v>1</v>
      </c>
      <c r="E32" s="22"/>
      <c r="F32" s="23">
        <f>ROUND(D32*E32,2)</f>
        <v>0</v>
      </c>
      <c r="ZY32" t="s">
        <v>13</v>
      </c>
      <c r="ZZ32" s="15" t="s">
        <v>57</v>
      </c>
    </row>
    <row r="33" spans="1:702" x14ac:dyDescent="0.25">
      <c r="A33" s="36" t="s">
        <v>58</v>
      </c>
      <c r="B33" s="55" t="s">
        <v>59</v>
      </c>
      <c r="C33" s="20" t="s">
        <v>12</v>
      </c>
      <c r="D33" s="21">
        <v>1</v>
      </c>
      <c r="E33" s="22"/>
      <c r="F33" s="23">
        <f>ROUND(D33*E33,2)</f>
        <v>0</v>
      </c>
      <c r="ZY33" t="s">
        <v>13</v>
      </c>
      <c r="ZZ33" s="15" t="s">
        <v>60</v>
      </c>
    </row>
    <row r="34" spans="1:702" x14ac:dyDescent="0.25">
      <c r="A34" s="36" t="s">
        <v>61</v>
      </c>
      <c r="B34" s="55" t="s">
        <v>62</v>
      </c>
      <c r="C34" s="20" t="s">
        <v>12</v>
      </c>
      <c r="D34" s="21">
        <v>1</v>
      </c>
      <c r="E34" s="22"/>
      <c r="F34" s="23">
        <f>ROUND(D34*E34,2)</f>
        <v>0</v>
      </c>
      <c r="ZY34" t="s">
        <v>13</v>
      </c>
      <c r="ZZ34" s="15" t="s">
        <v>63</v>
      </c>
    </row>
    <row r="35" spans="1:702" x14ac:dyDescent="0.25">
      <c r="A35" s="24"/>
      <c r="B35" s="25"/>
      <c r="C35" s="13"/>
      <c r="D35" s="13"/>
      <c r="E35" s="13"/>
      <c r="F35" s="14"/>
    </row>
    <row r="36" spans="1:702" x14ac:dyDescent="0.25">
      <c r="A36" s="26"/>
      <c r="B36" s="52" t="s">
        <v>64</v>
      </c>
      <c r="C36" s="13"/>
      <c r="D36" s="13"/>
      <c r="E36" s="13"/>
      <c r="F36" s="27">
        <f>SUBTOTAL(109,F30:F35)</f>
        <v>0</v>
      </c>
      <c r="ZY36" t="s">
        <v>16</v>
      </c>
    </row>
    <row r="37" spans="1:702" x14ac:dyDescent="0.25">
      <c r="A37" s="28"/>
      <c r="B37" s="29"/>
      <c r="C37" s="13"/>
      <c r="D37" s="13"/>
      <c r="E37" s="13"/>
      <c r="F37" s="14"/>
    </row>
    <row r="38" spans="1:702" ht="18" x14ac:dyDescent="0.25">
      <c r="A38" s="56" t="s">
        <v>65</v>
      </c>
      <c r="B38" s="37" t="s">
        <v>66</v>
      </c>
      <c r="C38" s="13"/>
      <c r="D38" s="13"/>
      <c r="E38" s="13"/>
      <c r="F38" s="14"/>
      <c r="ZY38" t="s">
        <v>9</v>
      </c>
      <c r="ZZ38" s="15"/>
    </row>
    <row r="39" spans="1:702" x14ac:dyDescent="0.25">
      <c r="A39" s="18" t="s">
        <v>67</v>
      </c>
      <c r="B39" s="19" t="s">
        <v>68</v>
      </c>
      <c r="C39" s="20" t="s">
        <v>12</v>
      </c>
      <c r="D39" s="21">
        <v>1</v>
      </c>
      <c r="E39" s="22"/>
      <c r="F39" s="23">
        <f>ROUND(D39*E39,2)</f>
        <v>0</v>
      </c>
      <c r="ZY39" t="s">
        <v>13</v>
      </c>
      <c r="ZZ39" s="15" t="s">
        <v>69</v>
      </c>
    </row>
    <row r="40" spans="1:702" x14ac:dyDescent="0.25">
      <c r="A40" s="36" t="s">
        <v>70</v>
      </c>
      <c r="B40" s="55" t="s">
        <v>71</v>
      </c>
      <c r="C40" s="20" t="s">
        <v>12</v>
      </c>
      <c r="D40" s="21">
        <v>1</v>
      </c>
      <c r="E40" s="22"/>
      <c r="F40" s="23">
        <f>ROUND(D40*E40,2)</f>
        <v>0</v>
      </c>
      <c r="ZY40" t="s">
        <v>13</v>
      </c>
      <c r="ZZ40" s="15" t="s">
        <v>72</v>
      </c>
    </row>
    <row r="41" spans="1:702" x14ac:dyDescent="0.25">
      <c r="A41" s="38" t="s">
        <v>73</v>
      </c>
      <c r="B41" s="57" t="s">
        <v>74</v>
      </c>
      <c r="C41" s="13"/>
      <c r="D41" s="13"/>
      <c r="E41" s="13"/>
      <c r="F41" s="14"/>
      <c r="ZY41" t="s">
        <v>75</v>
      </c>
      <c r="ZZ41" s="15"/>
    </row>
    <row r="42" spans="1:702" x14ac:dyDescent="0.25">
      <c r="A42" s="36" t="s">
        <v>76</v>
      </c>
      <c r="B42" s="55" t="s">
        <v>77</v>
      </c>
      <c r="C42" s="20" t="s">
        <v>0</v>
      </c>
      <c r="D42" s="21">
        <v>1</v>
      </c>
      <c r="E42" s="22"/>
      <c r="F42" s="23">
        <f>ROUND(D42*E42,2)</f>
        <v>0</v>
      </c>
      <c r="ZY42" t="s">
        <v>13</v>
      </c>
      <c r="ZZ42" s="15" t="s">
        <v>78</v>
      </c>
    </row>
    <row r="43" spans="1:702" x14ac:dyDescent="0.25">
      <c r="A43" s="36" t="s">
        <v>79</v>
      </c>
      <c r="B43" s="55" t="s">
        <v>80</v>
      </c>
      <c r="C43" s="20" t="s">
        <v>81</v>
      </c>
      <c r="D43" s="21"/>
      <c r="E43" s="22"/>
      <c r="F43" s="23">
        <f>ROUND(D43*E43,2)</f>
        <v>0</v>
      </c>
      <c r="ZY43" t="s">
        <v>13</v>
      </c>
      <c r="ZZ43" s="15" t="s">
        <v>82</v>
      </c>
    </row>
    <row r="44" spans="1:702" x14ac:dyDescent="0.25">
      <c r="A44" s="38" t="s">
        <v>83</v>
      </c>
      <c r="B44" s="57" t="s">
        <v>84</v>
      </c>
      <c r="C44" s="13"/>
      <c r="D44" s="13"/>
      <c r="E44" s="13"/>
      <c r="F44" s="14"/>
      <c r="ZY44" t="s">
        <v>75</v>
      </c>
      <c r="ZZ44" s="15"/>
    </row>
    <row r="45" spans="1:702" x14ac:dyDescent="0.25">
      <c r="A45" s="36" t="s">
        <v>85</v>
      </c>
      <c r="B45" s="55" t="s">
        <v>86</v>
      </c>
      <c r="C45" s="20" t="s">
        <v>0</v>
      </c>
      <c r="D45" s="21">
        <v>1</v>
      </c>
      <c r="E45" s="22"/>
      <c r="F45" s="23">
        <f>ROUND(D45*E45,2)</f>
        <v>0</v>
      </c>
      <c r="ZY45" t="s">
        <v>13</v>
      </c>
      <c r="ZZ45" s="15" t="s">
        <v>87</v>
      </c>
    </row>
    <row r="46" spans="1:702" x14ac:dyDescent="0.25">
      <c r="A46" s="38" t="s">
        <v>88</v>
      </c>
      <c r="B46" s="57" t="s">
        <v>89</v>
      </c>
      <c r="C46" s="13"/>
      <c r="D46" s="13"/>
      <c r="E46" s="13"/>
      <c r="F46" s="14"/>
      <c r="ZY46" t="s">
        <v>75</v>
      </c>
      <c r="ZZ46" s="15"/>
    </row>
    <row r="47" spans="1:702" x14ac:dyDescent="0.25">
      <c r="A47" s="36" t="s">
        <v>90</v>
      </c>
      <c r="B47" s="55" t="s">
        <v>91</v>
      </c>
      <c r="C47" s="20" t="s">
        <v>92</v>
      </c>
      <c r="D47" s="21">
        <v>70</v>
      </c>
      <c r="E47" s="22"/>
      <c r="F47" s="23">
        <f>ROUND(D47*E47,2)</f>
        <v>0</v>
      </c>
      <c r="ZY47" t="s">
        <v>13</v>
      </c>
      <c r="ZZ47" s="15" t="s">
        <v>93</v>
      </c>
    </row>
    <row r="48" spans="1:702" x14ac:dyDescent="0.25">
      <c r="A48" s="38" t="s">
        <v>94</v>
      </c>
      <c r="B48" s="57" t="s">
        <v>95</v>
      </c>
      <c r="C48" s="13"/>
      <c r="D48" s="13"/>
      <c r="E48" s="13"/>
      <c r="F48" s="14"/>
      <c r="ZY48" t="s">
        <v>75</v>
      </c>
      <c r="ZZ48" s="15"/>
    </row>
    <row r="49" spans="1:702" x14ac:dyDescent="0.25">
      <c r="A49" s="36" t="s">
        <v>96</v>
      </c>
      <c r="B49" s="55" t="s">
        <v>97</v>
      </c>
      <c r="C49" s="20" t="s">
        <v>12</v>
      </c>
      <c r="D49" s="21">
        <v>5</v>
      </c>
      <c r="E49" s="22"/>
      <c r="F49" s="23">
        <f t="shared" ref="F49:F55" si="1">ROUND(D49*E49,2)</f>
        <v>0</v>
      </c>
      <c r="ZY49" t="s">
        <v>13</v>
      </c>
      <c r="ZZ49" s="15" t="s">
        <v>98</v>
      </c>
    </row>
    <row r="50" spans="1:702" x14ac:dyDescent="0.25">
      <c r="A50" s="36" t="s">
        <v>99</v>
      </c>
      <c r="B50" s="55" t="s">
        <v>100</v>
      </c>
      <c r="C50" s="20" t="s">
        <v>12</v>
      </c>
      <c r="D50" s="21">
        <v>1</v>
      </c>
      <c r="E50" s="22"/>
      <c r="F50" s="23">
        <f t="shared" si="1"/>
        <v>0</v>
      </c>
      <c r="ZY50" t="s">
        <v>13</v>
      </c>
      <c r="ZZ50" s="15" t="s">
        <v>101</v>
      </c>
    </row>
    <row r="51" spans="1:702" x14ac:dyDescent="0.25">
      <c r="A51" s="36" t="s">
        <v>102</v>
      </c>
      <c r="B51" s="55" t="s">
        <v>103</v>
      </c>
      <c r="C51" s="20" t="s">
        <v>12</v>
      </c>
      <c r="D51" s="21">
        <v>2</v>
      </c>
      <c r="E51" s="22"/>
      <c r="F51" s="23">
        <f t="shared" si="1"/>
        <v>0</v>
      </c>
      <c r="ZY51" t="s">
        <v>13</v>
      </c>
      <c r="ZZ51" s="15" t="s">
        <v>104</v>
      </c>
    </row>
    <row r="52" spans="1:702" x14ac:dyDescent="0.25">
      <c r="A52" s="36" t="s">
        <v>105</v>
      </c>
      <c r="B52" s="55" t="s">
        <v>106</v>
      </c>
      <c r="C52" s="20" t="s">
        <v>12</v>
      </c>
      <c r="D52" s="21">
        <v>1</v>
      </c>
      <c r="E52" s="22"/>
      <c r="F52" s="23">
        <f t="shared" si="1"/>
        <v>0</v>
      </c>
      <c r="ZY52" t="s">
        <v>13</v>
      </c>
      <c r="ZZ52" s="15" t="s">
        <v>107</v>
      </c>
    </row>
    <row r="53" spans="1:702" x14ac:dyDescent="0.25">
      <c r="A53" s="36" t="s">
        <v>108</v>
      </c>
      <c r="B53" s="55" t="s">
        <v>109</v>
      </c>
      <c r="C53" s="20" t="s">
        <v>12</v>
      </c>
      <c r="D53" s="21">
        <v>1</v>
      </c>
      <c r="E53" s="22"/>
      <c r="F53" s="23">
        <f t="shared" si="1"/>
        <v>0</v>
      </c>
      <c r="ZY53" t="s">
        <v>13</v>
      </c>
      <c r="ZZ53" s="15" t="s">
        <v>110</v>
      </c>
    </row>
    <row r="54" spans="1:702" x14ac:dyDescent="0.25">
      <c r="A54" s="36" t="s">
        <v>111</v>
      </c>
      <c r="B54" s="55" t="s">
        <v>112</v>
      </c>
      <c r="C54" s="20" t="s">
        <v>12</v>
      </c>
      <c r="D54" s="21">
        <v>2</v>
      </c>
      <c r="E54" s="22"/>
      <c r="F54" s="23">
        <f t="shared" si="1"/>
        <v>0</v>
      </c>
      <c r="ZY54" t="s">
        <v>13</v>
      </c>
      <c r="ZZ54" s="15" t="s">
        <v>113</v>
      </c>
    </row>
    <row r="55" spans="1:702" x14ac:dyDescent="0.25">
      <c r="A55" s="36" t="s">
        <v>114</v>
      </c>
      <c r="B55" s="55" t="s">
        <v>115</v>
      </c>
      <c r="C55" s="20" t="s">
        <v>12</v>
      </c>
      <c r="D55" s="21">
        <v>1</v>
      </c>
      <c r="E55" s="22"/>
      <c r="F55" s="23">
        <f t="shared" si="1"/>
        <v>0</v>
      </c>
      <c r="ZY55" t="s">
        <v>13</v>
      </c>
      <c r="ZZ55" s="15" t="s">
        <v>116</v>
      </c>
    </row>
    <row r="56" spans="1:702" x14ac:dyDescent="0.25">
      <c r="A56" s="38" t="s">
        <v>117</v>
      </c>
      <c r="B56" s="57" t="s">
        <v>118</v>
      </c>
      <c r="C56" s="13"/>
      <c r="D56" s="13"/>
      <c r="E56" s="13"/>
      <c r="F56" s="14"/>
      <c r="ZY56" t="s">
        <v>75</v>
      </c>
      <c r="ZZ56" s="15"/>
    </row>
    <row r="57" spans="1:702" x14ac:dyDescent="0.25">
      <c r="A57" s="36" t="s">
        <v>119</v>
      </c>
      <c r="B57" s="55" t="s">
        <v>120</v>
      </c>
      <c r="C57" s="20" t="s">
        <v>92</v>
      </c>
      <c r="D57" s="21">
        <v>80</v>
      </c>
      <c r="E57" s="22"/>
      <c r="F57" s="23">
        <f>ROUND(D57*E57,2)</f>
        <v>0</v>
      </c>
      <c r="ZY57" t="s">
        <v>13</v>
      </c>
      <c r="ZZ57" s="15" t="s">
        <v>121</v>
      </c>
    </row>
    <row r="58" spans="1:702" x14ac:dyDescent="0.25">
      <c r="A58" s="24"/>
      <c r="B58" s="25"/>
      <c r="C58" s="13"/>
      <c r="D58" s="13"/>
      <c r="E58" s="13"/>
      <c r="F58" s="14"/>
    </row>
    <row r="59" spans="1:702" x14ac:dyDescent="0.25">
      <c r="A59" s="26"/>
      <c r="B59" s="52" t="s">
        <v>122</v>
      </c>
      <c r="C59" s="13"/>
      <c r="D59" s="13"/>
      <c r="E59" s="13"/>
      <c r="F59" s="27">
        <f>SUBTOTAL(109,F39:F58)</f>
        <v>0</v>
      </c>
      <c r="ZY59" t="s">
        <v>16</v>
      </c>
    </row>
    <row r="60" spans="1:702" x14ac:dyDescent="0.25">
      <c r="A60" s="28"/>
      <c r="B60" s="29"/>
      <c r="C60" s="13"/>
      <c r="D60" s="13"/>
      <c r="E60" s="13"/>
      <c r="F60" s="14"/>
    </row>
    <row r="61" spans="1:702" ht="18" x14ac:dyDescent="0.25">
      <c r="A61" s="56" t="s">
        <v>123</v>
      </c>
      <c r="B61" s="37" t="s">
        <v>124</v>
      </c>
      <c r="C61" s="13"/>
      <c r="D61" s="13"/>
      <c r="E61" s="13"/>
      <c r="F61" s="14"/>
      <c r="ZY61" t="s">
        <v>9</v>
      </c>
      <c r="ZZ61" s="15"/>
    </row>
    <row r="62" spans="1:702" x14ac:dyDescent="0.25">
      <c r="A62" s="39" t="s">
        <v>125</v>
      </c>
      <c r="B62" s="40" t="s">
        <v>126</v>
      </c>
      <c r="C62" s="13"/>
      <c r="D62" s="13"/>
      <c r="E62" s="13"/>
      <c r="F62" s="14"/>
      <c r="ZY62" t="s">
        <v>75</v>
      </c>
      <c r="ZZ62" s="15"/>
    </row>
    <row r="63" spans="1:702" x14ac:dyDescent="0.25">
      <c r="A63" s="36" t="s">
        <v>127</v>
      </c>
      <c r="B63" s="55" t="s">
        <v>128</v>
      </c>
      <c r="C63" s="20" t="s">
        <v>0</v>
      </c>
      <c r="D63" s="21">
        <v>12</v>
      </c>
      <c r="E63" s="22"/>
      <c r="F63" s="23">
        <f>ROUND(D63*E63,2)</f>
        <v>0</v>
      </c>
      <c r="ZY63" t="s">
        <v>13</v>
      </c>
      <c r="ZZ63" s="15" t="s">
        <v>129</v>
      </c>
    </row>
    <row r="64" spans="1:702" x14ac:dyDescent="0.25">
      <c r="A64" s="36"/>
      <c r="B64" s="55" t="s">
        <v>130</v>
      </c>
      <c r="C64" s="20" t="s">
        <v>12</v>
      </c>
      <c r="D64" s="21">
        <v>1</v>
      </c>
      <c r="E64" s="22"/>
      <c r="F64" s="23">
        <f>ROUND(D64*E64,2)</f>
        <v>0</v>
      </c>
      <c r="ZY64" t="s">
        <v>13</v>
      </c>
      <c r="ZZ64" s="15" t="s">
        <v>131</v>
      </c>
    </row>
    <row r="65" spans="1:702" x14ac:dyDescent="0.25">
      <c r="A65" s="38" t="s">
        <v>132</v>
      </c>
      <c r="B65" s="57" t="s">
        <v>133</v>
      </c>
      <c r="C65" s="13"/>
      <c r="D65" s="13"/>
      <c r="E65" s="13"/>
      <c r="F65" s="14"/>
      <c r="ZY65" t="s">
        <v>75</v>
      </c>
      <c r="ZZ65" s="15"/>
    </row>
    <row r="66" spans="1:702" x14ac:dyDescent="0.25">
      <c r="A66" s="36" t="s">
        <v>134</v>
      </c>
      <c r="B66" s="55" t="s">
        <v>135</v>
      </c>
      <c r="C66" s="20" t="s">
        <v>0</v>
      </c>
      <c r="D66" s="21">
        <v>10</v>
      </c>
      <c r="E66" s="22"/>
      <c r="F66" s="23">
        <f>ROUND(D66*E66,2)</f>
        <v>0</v>
      </c>
      <c r="ZY66" t="s">
        <v>13</v>
      </c>
      <c r="ZZ66" s="15" t="s">
        <v>136</v>
      </c>
    </row>
    <row r="67" spans="1:702" x14ac:dyDescent="0.25">
      <c r="A67" s="36" t="s">
        <v>137</v>
      </c>
      <c r="B67" s="55" t="s">
        <v>138</v>
      </c>
      <c r="C67" s="20" t="s">
        <v>0</v>
      </c>
      <c r="D67" s="21">
        <v>1</v>
      </c>
      <c r="E67" s="22"/>
      <c r="F67" s="23">
        <f>ROUND(D67*E67,2)</f>
        <v>0</v>
      </c>
      <c r="ZY67" t="s">
        <v>13</v>
      </c>
      <c r="ZZ67" s="15" t="s">
        <v>139</v>
      </c>
    </row>
    <row r="68" spans="1:702" x14ac:dyDescent="0.25">
      <c r="A68" s="36"/>
      <c r="B68" s="55" t="s">
        <v>140</v>
      </c>
      <c r="C68" s="20" t="s">
        <v>12</v>
      </c>
      <c r="D68" s="21">
        <v>1</v>
      </c>
      <c r="E68" s="22"/>
      <c r="F68" s="23">
        <f>ROUND(D68*E68,2)</f>
        <v>0</v>
      </c>
      <c r="ZY68" t="s">
        <v>13</v>
      </c>
      <c r="ZZ68" s="15" t="s">
        <v>141</v>
      </c>
    </row>
    <row r="69" spans="1:702" x14ac:dyDescent="0.25">
      <c r="A69" s="24"/>
      <c r="B69" s="25"/>
      <c r="C69" s="13"/>
      <c r="D69" s="13"/>
      <c r="E69" s="13"/>
      <c r="F69" s="14"/>
    </row>
    <row r="70" spans="1:702" x14ac:dyDescent="0.25">
      <c r="A70" s="26"/>
      <c r="B70" s="52" t="s">
        <v>142</v>
      </c>
      <c r="C70" s="13"/>
      <c r="D70" s="13"/>
      <c r="E70" s="13"/>
      <c r="F70" s="27">
        <f>SUBTOTAL(109,F62:F69)</f>
        <v>0</v>
      </c>
      <c r="ZY70" t="s">
        <v>16</v>
      </c>
    </row>
    <row r="71" spans="1:702" x14ac:dyDescent="0.25">
      <c r="A71" s="28"/>
      <c r="B71" s="29"/>
      <c r="C71" s="13"/>
      <c r="D71" s="13"/>
      <c r="E71" s="13"/>
      <c r="F71" s="14"/>
    </row>
    <row r="72" spans="1:702" ht="18" x14ac:dyDescent="0.25">
      <c r="A72" s="56" t="s">
        <v>143</v>
      </c>
      <c r="B72" s="37" t="s">
        <v>144</v>
      </c>
      <c r="C72" s="13"/>
      <c r="D72" s="13"/>
      <c r="E72" s="13"/>
      <c r="F72" s="14"/>
      <c r="ZY72" t="s">
        <v>9</v>
      </c>
      <c r="ZZ72" s="15"/>
    </row>
    <row r="73" spans="1:702" x14ac:dyDescent="0.25">
      <c r="A73" s="39" t="s">
        <v>145</v>
      </c>
      <c r="B73" s="40" t="s">
        <v>146</v>
      </c>
      <c r="C73" s="13"/>
      <c r="D73" s="13"/>
      <c r="E73" s="13"/>
      <c r="F73" s="14"/>
      <c r="ZY73" t="s">
        <v>75</v>
      </c>
      <c r="ZZ73" s="15"/>
    </row>
    <row r="74" spans="1:702" x14ac:dyDescent="0.25">
      <c r="A74" s="36" t="s">
        <v>147</v>
      </c>
      <c r="B74" s="55" t="s">
        <v>148</v>
      </c>
      <c r="C74" s="20" t="s">
        <v>0</v>
      </c>
      <c r="D74" s="21">
        <v>32</v>
      </c>
      <c r="E74" s="22"/>
      <c r="F74" s="23">
        <f>ROUND(D74*E74,2)</f>
        <v>0</v>
      </c>
      <c r="ZY74" t="s">
        <v>13</v>
      </c>
      <c r="ZZ74" s="15" t="s">
        <v>149</v>
      </c>
    </row>
    <row r="75" spans="1:702" x14ac:dyDescent="0.25">
      <c r="A75" s="36" t="s">
        <v>150</v>
      </c>
      <c r="B75" s="55" t="s">
        <v>151</v>
      </c>
      <c r="C75" s="20" t="s">
        <v>0</v>
      </c>
      <c r="D75" s="21">
        <v>4</v>
      </c>
      <c r="E75" s="22"/>
      <c r="F75" s="23">
        <f>ROUND(D75*E75,2)</f>
        <v>0</v>
      </c>
      <c r="ZY75" t="s">
        <v>13</v>
      </c>
      <c r="ZZ75" s="15" t="s">
        <v>152</v>
      </c>
    </row>
    <row r="76" spans="1:702" x14ac:dyDescent="0.25">
      <c r="A76" s="36"/>
      <c r="B76" s="55" t="s">
        <v>153</v>
      </c>
      <c r="C76" s="20" t="s">
        <v>12</v>
      </c>
      <c r="D76" s="21">
        <v>1</v>
      </c>
      <c r="E76" s="22"/>
      <c r="F76" s="23">
        <f>ROUND(D76*E76,2)</f>
        <v>0</v>
      </c>
      <c r="ZY76" t="s">
        <v>13</v>
      </c>
      <c r="ZZ76" s="15" t="s">
        <v>154</v>
      </c>
    </row>
    <row r="77" spans="1:702" x14ac:dyDescent="0.25">
      <c r="A77" s="24"/>
      <c r="B77" s="25"/>
      <c r="C77" s="13"/>
      <c r="D77" s="13"/>
      <c r="E77" s="13"/>
      <c r="F77" s="14"/>
    </row>
    <row r="78" spans="1:702" x14ac:dyDescent="0.25">
      <c r="A78" s="26"/>
      <c r="B78" s="52" t="s">
        <v>155</v>
      </c>
      <c r="C78" s="13"/>
      <c r="D78" s="13"/>
      <c r="E78" s="13"/>
      <c r="F78" s="27">
        <f>SUBTOTAL(109,F73:F77)</f>
        <v>0</v>
      </c>
      <c r="ZY78" t="s">
        <v>16</v>
      </c>
    </row>
    <row r="79" spans="1:702" x14ac:dyDescent="0.25">
      <c r="A79" s="28"/>
      <c r="B79" s="29"/>
      <c r="C79" s="13"/>
      <c r="D79" s="13"/>
      <c r="E79" s="13"/>
      <c r="F79" s="14"/>
    </row>
    <row r="80" spans="1:702" ht="18" x14ac:dyDescent="0.25">
      <c r="A80" s="56" t="s">
        <v>156</v>
      </c>
      <c r="B80" s="37" t="s">
        <v>157</v>
      </c>
      <c r="C80" s="13"/>
      <c r="D80" s="13"/>
      <c r="E80" s="13"/>
      <c r="F80" s="14"/>
      <c r="ZY80" t="s">
        <v>9</v>
      </c>
      <c r="ZZ80" s="15"/>
    </row>
    <row r="81" spans="1:702" x14ac:dyDescent="0.25">
      <c r="A81" s="39" t="s">
        <v>158</v>
      </c>
      <c r="B81" s="40" t="s">
        <v>159</v>
      </c>
      <c r="C81" s="13"/>
      <c r="D81" s="13"/>
      <c r="E81" s="13"/>
      <c r="F81" s="14"/>
      <c r="ZY81" t="s">
        <v>75</v>
      </c>
      <c r="ZZ81" s="15"/>
    </row>
    <row r="82" spans="1:702" x14ac:dyDescent="0.25">
      <c r="A82" s="36" t="s">
        <v>160</v>
      </c>
      <c r="B82" s="55" t="s">
        <v>161</v>
      </c>
      <c r="C82" s="20" t="s">
        <v>0</v>
      </c>
      <c r="D82" s="21">
        <v>9</v>
      </c>
      <c r="E82" s="22"/>
      <c r="F82" s="23">
        <f>ROUND(D82*E82,2)</f>
        <v>0</v>
      </c>
      <c r="ZY82" t="s">
        <v>13</v>
      </c>
      <c r="ZZ82" s="15" t="s">
        <v>162</v>
      </c>
    </row>
    <row r="83" spans="1:702" x14ac:dyDescent="0.25">
      <c r="A83" s="36"/>
      <c r="B83" s="55" t="s">
        <v>163</v>
      </c>
      <c r="C83" s="20"/>
      <c r="D83" s="21"/>
      <c r="E83" s="22"/>
      <c r="F83" s="23">
        <f>ROUND(D83*E83,2)</f>
        <v>0</v>
      </c>
      <c r="ZY83" t="s">
        <v>13</v>
      </c>
      <c r="ZZ83" s="15" t="s">
        <v>164</v>
      </c>
    </row>
    <row r="84" spans="1:702" x14ac:dyDescent="0.25">
      <c r="A84" s="36"/>
      <c r="B84" s="55" t="s">
        <v>130</v>
      </c>
      <c r="C84" s="20" t="s">
        <v>12</v>
      </c>
      <c r="D84" s="21">
        <v>1</v>
      </c>
      <c r="E84" s="22"/>
      <c r="F84" s="23">
        <f>ROUND(D84*E84,2)</f>
        <v>0</v>
      </c>
      <c r="ZY84" t="s">
        <v>13</v>
      </c>
      <c r="ZZ84" s="15" t="s">
        <v>165</v>
      </c>
    </row>
    <row r="85" spans="1:702" x14ac:dyDescent="0.25">
      <c r="A85" s="24"/>
      <c r="B85" s="25"/>
      <c r="C85" s="13"/>
      <c r="D85" s="13"/>
      <c r="E85" s="13"/>
      <c r="F85" s="14"/>
    </row>
    <row r="86" spans="1:702" x14ac:dyDescent="0.25">
      <c r="A86" s="26"/>
      <c r="B86" s="52" t="s">
        <v>166</v>
      </c>
      <c r="C86" s="13"/>
      <c r="D86" s="13"/>
      <c r="E86" s="13"/>
      <c r="F86" s="27">
        <f>SUBTOTAL(109,F81:F85)</f>
        <v>0</v>
      </c>
      <c r="ZY86" t="s">
        <v>16</v>
      </c>
    </row>
    <row r="87" spans="1:702" x14ac:dyDescent="0.25">
      <c r="A87" s="28"/>
      <c r="B87" s="29"/>
      <c r="C87" s="13"/>
      <c r="D87" s="13"/>
      <c r="E87" s="13"/>
      <c r="F87" s="14"/>
    </row>
    <row r="88" spans="1:702" ht="18" x14ac:dyDescent="0.25">
      <c r="A88" s="56" t="s">
        <v>167</v>
      </c>
      <c r="B88" s="37" t="s">
        <v>168</v>
      </c>
      <c r="C88" s="13"/>
      <c r="D88" s="13"/>
      <c r="E88" s="13"/>
      <c r="F88" s="14"/>
      <c r="ZY88" t="s">
        <v>9</v>
      </c>
      <c r="ZZ88" s="15"/>
    </row>
    <row r="89" spans="1:702" x14ac:dyDescent="0.25">
      <c r="A89" s="18" t="s">
        <v>169</v>
      </c>
      <c r="B89" s="19" t="s">
        <v>170</v>
      </c>
      <c r="C89" s="20" t="s">
        <v>81</v>
      </c>
      <c r="D89" s="21"/>
      <c r="E89" s="22"/>
      <c r="F89" s="23">
        <f>ROUND(D89*E89,2)</f>
        <v>0</v>
      </c>
      <c r="ZY89" t="s">
        <v>13</v>
      </c>
      <c r="ZZ89" s="15" t="s">
        <v>171</v>
      </c>
    </row>
    <row r="90" spans="1:702" x14ac:dyDescent="0.25">
      <c r="A90" s="24"/>
      <c r="B90" s="25"/>
      <c r="C90" s="13"/>
      <c r="D90" s="13"/>
      <c r="E90" s="13"/>
      <c r="F90" s="14"/>
    </row>
    <row r="91" spans="1:702" x14ac:dyDescent="0.25">
      <c r="A91" s="26"/>
      <c r="B91" s="52" t="s">
        <v>172</v>
      </c>
      <c r="C91" s="13"/>
      <c r="D91" s="13"/>
      <c r="E91" s="13"/>
      <c r="F91" s="27">
        <f>SUBTOTAL(109,F89:F90)</f>
        <v>0</v>
      </c>
      <c r="ZY91" t="s">
        <v>16</v>
      </c>
    </row>
    <row r="92" spans="1:702" x14ac:dyDescent="0.25">
      <c r="A92" s="24"/>
      <c r="B92" s="25"/>
      <c r="C92" s="13"/>
      <c r="D92" s="13"/>
      <c r="E92" s="13"/>
      <c r="F92" s="14"/>
    </row>
    <row r="93" spans="1:702" x14ac:dyDescent="0.25">
      <c r="A93" s="28"/>
      <c r="B93" s="29"/>
      <c r="C93" s="13"/>
      <c r="D93" s="13"/>
      <c r="E93" s="13"/>
      <c r="F93" s="30"/>
    </row>
    <row r="94" spans="1:702" ht="30" x14ac:dyDescent="0.25">
      <c r="A94" s="53"/>
      <c r="B94" s="31" t="s">
        <v>173</v>
      </c>
      <c r="C94" s="13"/>
      <c r="D94" s="13"/>
      <c r="E94" s="13"/>
      <c r="F94" s="32">
        <f>SUBTOTAL(109,F19:F93)</f>
        <v>0</v>
      </c>
      <c r="G94" s="54"/>
      <c r="ZY94" t="s">
        <v>16</v>
      </c>
    </row>
    <row r="95" spans="1:702" x14ac:dyDescent="0.25">
      <c r="A95" s="33"/>
      <c r="B95" s="8"/>
      <c r="C95" s="13"/>
      <c r="D95" s="13"/>
      <c r="E95" s="13"/>
      <c r="F95" s="10"/>
    </row>
    <row r="96" spans="1:702" ht="42" x14ac:dyDescent="0.25">
      <c r="A96" s="11" t="s">
        <v>174</v>
      </c>
      <c r="B96" s="12" t="s">
        <v>175</v>
      </c>
      <c r="C96" s="13"/>
      <c r="D96" s="13"/>
      <c r="E96" s="13"/>
      <c r="F96" s="14"/>
      <c r="ZY96" t="s">
        <v>6</v>
      </c>
      <c r="ZZ96" s="15"/>
    </row>
    <row r="97" spans="1:702" x14ac:dyDescent="0.25">
      <c r="A97" s="41" t="s">
        <v>176</v>
      </c>
      <c r="B97" s="42" t="s">
        <v>177</v>
      </c>
      <c r="C97" s="20" t="s">
        <v>12</v>
      </c>
      <c r="D97" s="21">
        <v>1</v>
      </c>
      <c r="E97" s="22"/>
      <c r="F97" s="23">
        <f>ROUND(D97*E97,2)</f>
        <v>0</v>
      </c>
      <c r="ZY97" t="s">
        <v>13</v>
      </c>
      <c r="ZZ97" s="15" t="s">
        <v>178</v>
      </c>
    </row>
    <row r="98" spans="1:702" ht="18" x14ac:dyDescent="0.25">
      <c r="A98" s="56" t="s">
        <v>179</v>
      </c>
      <c r="B98" s="37" t="s">
        <v>180</v>
      </c>
      <c r="C98" s="13"/>
      <c r="D98" s="13"/>
      <c r="E98" s="13"/>
      <c r="F98" s="14"/>
      <c r="ZY98" t="s">
        <v>9</v>
      </c>
      <c r="ZZ98" s="15"/>
    </row>
    <row r="99" spans="1:702" ht="30" x14ac:dyDescent="0.25">
      <c r="A99" s="39" t="s">
        <v>181</v>
      </c>
      <c r="B99" s="40" t="s">
        <v>182</v>
      </c>
      <c r="C99" s="13"/>
      <c r="D99" s="13"/>
      <c r="E99" s="13"/>
      <c r="F99" s="14"/>
      <c r="ZY99" t="s">
        <v>75</v>
      </c>
      <c r="ZZ99" s="15"/>
    </row>
    <row r="100" spans="1:702" x14ac:dyDescent="0.25">
      <c r="A100" s="36" t="s">
        <v>183</v>
      </c>
      <c r="B100" s="55" t="s">
        <v>184</v>
      </c>
      <c r="C100" s="20" t="s">
        <v>12</v>
      </c>
      <c r="D100" s="21">
        <v>2</v>
      </c>
      <c r="E100" s="22"/>
      <c r="F100" s="23">
        <f>ROUND(D100*E100,2)</f>
        <v>0</v>
      </c>
      <c r="ZY100" t="s">
        <v>13</v>
      </c>
      <c r="ZZ100" s="15" t="s">
        <v>185</v>
      </c>
    </row>
    <row r="101" spans="1:702" x14ac:dyDescent="0.25">
      <c r="A101" s="38" t="s">
        <v>186</v>
      </c>
      <c r="B101" s="57" t="s">
        <v>187</v>
      </c>
      <c r="C101" s="13"/>
      <c r="D101" s="13"/>
      <c r="E101" s="13"/>
      <c r="F101" s="14"/>
      <c r="ZY101" t="s">
        <v>75</v>
      </c>
      <c r="ZZ101" s="15"/>
    </row>
    <row r="102" spans="1:702" x14ac:dyDescent="0.25">
      <c r="A102" s="36" t="s">
        <v>188</v>
      </c>
      <c r="B102" s="55" t="s">
        <v>189</v>
      </c>
      <c r="C102" s="20" t="s">
        <v>92</v>
      </c>
      <c r="D102" s="21">
        <v>100</v>
      </c>
      <c r="E102" s="22"/>
      <c r="F102" s="23">
        <f>ROUND(D102*E102,2)</f>
        <v>0</v>
      </c>
      <c r="ZY102" t="s">
        <v>13</v>
      </c>
      <c r="ZZ102" s="15" t="s">
        <v>190</v>
      </c>
    </row>
    <row r="103" spans="1:702" x14ac:dyDescent="0.25">
      <c r="A103" s="36" t="s">
        <v>191</v>
      </c>
      <c r="B103" s="55" t="s">
        <v>192</v>
      </c>
      <c r="C103" s="20" t="s">
        <v>12</v>
      </c>
      <c r="D103" s="21">
        <v>1</v>
      </c>
      <c r="E103" s="22"/>
      <c r="F103" s="23">
        <f>ROUND(D103*E103,2)</f>
        <v>0</v>
      </c>
      <c r="ZY103" t="s">
        <v>13</v>
      </c>
      <c r="ZZ103" s="15" t="s">
        <v>193</v>
      </c>
    </row>
    <row r="104" spans="1:702" x14ac:dyDescent="0.25">
      <c r="A104" s="38" t="s">
        <v>194</v>
      </c>
      <c r="B104" s="57" t="s">
        <v>195</v>
      </c>
      <c r="C104" s="13"/>
      <c r="D104" s="13"/>
      <c r="E104" s="13"/>
      <c r="F104" s="14"/>
      <c r="ZY104" t="s">
        <v>75</v>
      </c>
      <c r="ZZ104" s="15"/>
    </row>
    <row r="105" spans="1:702" x14ac:dyDescent="0.25">
      <c r="A105" s="36" t="s">
        <v>196</v>
      </c>
      <c r="B105" s="55" t="s">
        <v>197</v>
      </c>
      <c r="C105" s="20" t="s">
        <v>12</v>
      </c>
      <c r="D105" s="21">
        <v>1</v>
      </c>
      <c r="E105" s="22"/>
      <c r="F105" s="23">
        <f>ROUND(D105*E105,2)</f>
        <v>0</v>
      </c>
      <c r="ZY105" t="s">
        <v>13</v>
      </c>
      <c r="ZZ105" s="15" t="s">
        <v>198</v>
      </c>
    </row>
    <row r="106" spans="1:702" x14ac:dyDescent="0.25">
      <c r="A106" s="38" t="s">
        <v>199</v>
      </c>
      <c r="B106" s="57" t="s">
        <v>200</v>
      </c>
      <c r="C106" s="13"/>
      <c r="D106" s="13"/>
      <c r="E106" s="13"/>
      <c r="F106" s="14"/>
      <c r="ZY106" t="s">
        <v>75</v>
      </c>
      <c r="ZZ106" s="15"/>
    </row>
    <row r="107" spans="1:702" x14ac:dyDescent="0.25">
      <c r="A107" s="36" t="s">
        <v>201</v>
      </c>
      <c r="B107" s="55" t="s">
        <v>202</v>
      </c>
      <c r="C107" s="20" t="s">
        <v>12</v>
      </c>
      <c r="D107" s="21">
        <v>1</v>
      </c>
      <c r="E107" s="22"/>
      <c r="F107" s="23">
        <f>ROUND(D107*E107,2)</f>
        <v>0</v>
      </c>
      <c r="ZY107" t="s">
        <v>13</v>
      </c>
      <c r="ZZ107" s="15" t="s">
        <v>203</v>
      </c>
    </row>
    <row r="108" spans="1:702" x14ac:dyDescent="0.25">
      <c r="A108" s="36" t="s">
        <v>204</v>
      </c>
      <c r="B108" s="55" t="s">
        <v>205</v>
      </c>
      <c r="C108" s="20" t="s">
        <v>12</v>
      </c>
      <c r="D108" s="21">
        <v>1</v>
      </c>
      <c r="E108" s="22"/>
      <c r="F108" s="23">
        <f>ROUND(D108*E108,2)</f>
        <v>0</v>
      </c>
      <c r="ZY108" t="s">
        <v>13</v>
      </c>
      <c r="ZZ108" s="15" t="s">
        <v>206</v>
      </c>
    </row>
    <row r="109" spans="1:702" x14ac:dyDescent="0.25">
      <c r="A109" s="24"/>
      <c r="B109" s="25"/>
      <c r="C109" s="13"/>
      <c r="D109" s="13"/>
      <c r="E109" s="13"/>
      <c r="F109" s="14"/>
    </row>
    <row r="110" spans="1:702" x14ac:dyDescent="0.25">
      <c r="A110" s="26"/>
      <c r="B110" s="52" t="s">
        <v>207</v>
      </c>
      <c r="C110" s="13"/>
      <c r="D110" s="13"/>
      <c r="E110" s="13"/>
      <c r="F110" s="27">
        <f>SUBTOTAL(109,F99:F109)</f>
        <v>0</v>
      </c>
      <c r="ZY110" t="s">
        <v>16</v>
      </c>
    </row>
    <row r="111" spans="1:702" x14ac:dyDescent="0.25">
      <c r="A111" s="28"/>
      <c r="B111" s="29"/>
      <c r="C111" s="13"/>
      <c r="D111" s="13"/>
      <c r="E111" s="13"/>
      <c r="F111" s="14"/>
    </row>
    <row r="112" spans="1:702" ht="18" x14ac:dyDescent="0.25">
      <c r="A112" s="56" t="s">
        <v>208</v>
      </c>
      <c r="B112" s="37" t="s">
        <v>209</v>
      </c>
      <c r="C112" s="13"/>
      <c r="D112" s="13"/>
      <c r="E112" s="13"/>
      <c r="F112" s="14"/>
      <c r="ZY112" t="s">
        <v>9</v>
      </c>
      <c r="ZZ112" s="15"/>
    </row>
    <row r="113" spans="1:702" x14ac:dyDescent="0.25">
      <c r="A113" s="39" t="s">
        <v>210</v>
      </c>
      <c r="B113" s="40" t="s">
        <v>211</v>
      </c>
      <c r="C113" s="13"/>
      <c r="D113" s="13"/>
      <c r="E113" s="13"/>
      <c r="F113" s="14"/>
      <c r="ZY113" t="s">
        <v>75</v>
      </c>
      <c r="ZZ113" s="15"/>
    </row>
    <row r="114" spans="1:702" x14ac:dyDescent="0.25">
      <c r="A114" s="36" t="s">
        <v>212</v>
      </c>
      <c r="B114" s="55" t="s">
        <v>213</v>
      </c>
      <c r="C114" s="20" t="s">
        <v>12</v>
      </c>
      <c r="D114" s="21">
        <v>1</v>
      </c>
      <c r="E114" s="22"/>
      <c r="F114" s="23">
        <f t="shared" ref="F114:F121" si="2">ROUND(D114*E114,2)</f>
        <v>0</v>
      </c>
      <c r="ZY114" t="s">
        <v>13</v>
      </c>
      <c r="ZZ114" s="15" t="s">
        <v>214</v>
      </c>
    </row>
    <row r="115" spans="1:702" x14ac:dyDescent="0.25">
      <c r="A115" s="36" t="s">
        <v>215</v>
      </c>
      <c r="B115" s="55" t="s">
        <v>216</v>
      </c>
      <c r="C115" s="20" t="s">
        <v>12</v>
      </c>
      <c r="D115" s="21">
        <v>1</v>
      </c>
      <c r="E115" s="22"/>
      <c r="F115" s="23">
        <f t="shared" si="2"/>
        <v>0</v>
      </c>
      <c r="ZY115" t="s">
        <v>13</v>
      </c>
      <c r="ZZ115" s="15" t="s">
        <v>217</v>
      </c>
    </row>
    <row r="116" spans="1:702" x14ac:dyDescent="0.25">
      <c r="A116" s="36" t="s">
        <v>218</v>
      </c>
      <c r="B116" s="55" t="s">
        <v>219</v>
      </c>
      <c r="C116" s="20" t="s">
        <v>0</v>
      </c>
      <c r="D116" s="21">
        <v>2</v>
      </c>
      <c r="E116" s="22"/>
      <c r="F116" s="23">
        <f t="shared" si="2"/>
        <v>0</v>
      </c>
      <c r="ZY116" t="s">
        <v>13</v>
      </c>
      <c r="ZZ116" s="15" t="s">
        <v>220</v>
      </c>
    </row>
    <row r="117" spans="1:702" ht="28.5" x14ac:dyDescent="0.25">
      <c r="A117" s="36"/>
      <c r="B117" s="55" t="s">
        <v>221</v>
      </c>
      <c r="C117" s="20" t="s">
        <v>12</v>
      </c>
      <c r="D117" s="21">
        <v>5</v>
      </c>
      <c r="E117" s="22"/>
      <c r="F117" s="23">
        <f t="shared" si="2"/>
        <v>0</v>
      </c>
      <c r="ZY117" t="s">
        <v>13</v>
      </c>
      <c r="ZZ117" s="15" t="s">
        <v>222</v>
      </c>
    </row>
    <row r="118" spans="1:702" x14ac:dyDescent="0.25">
      <c r="A118" s="36" t="s">
        <v>223</v>
      </c>
      <c r="B118" s="55" t="s">
        <v>224</v>
      </c>
      <c r="C118" s="20" t="s">
        <v>12</v>
      </c>
      <c r="D118" s="21">
        <v>1</v>
      </c>
      <c r="E118" s="22"/>
      <c r="F118" s="23">
        <f t="shared" si="2"/>
        <v>0</v>
      </c>
      <c r="ZY118" t="s">
        <v>13</v>
      </c>
      <c r="ZZ118" s="15" t="s">
        <v>225</v>
      </c>
    </row>
    <row r="119" spans="1:702" x14ac:dyDescent="0.25">
      <c r="A119" s="36" t="s">
        <v>226</v>
      </c>
      <c r="B119" s="55" t="s">
        <v>227</v>
      </c>
      <c r="C119" s="20" t="s">
        <v>12</v>
      </c>
      <c r="D119" s="21">
        <v>1</v>
      </c>
      <c r="E119" s="22"/>
      <c r="F119" s="23">
        <f t="shared" si="2"/>
        <v>0</v>
      </c>
      <c r="ZY119" t="s">
        <v>13</v>
      </c>
      <c r="ZZ119" s="15" t="s">
        <v>228</v>
      </c>
    </row>
    <row r="120" spans="1:702" x14ac:dyDescent="0.25">
      <c r="A120" s="36" t="s">
        <v>229</v>
      </c>
      <c r="B120" s="55" t="s">
        <v>230</v>
      </c>
      <c r="C120" s="20" t="s">
        <v>12</v>
      </c>
      <c r="D120" s="21">
        <v>1</v>
      </c>
      <c r="E120" s="22"/>
      <c r="F120" s="23">
        <f t="shared" si="2"/>
        <v>0</v>
      </c>
      <c r="ZY120" t="s">
        <v>13</v>
      </c>
      <c r="ZZ120" s="15" t="s">
        <v>231</v>
      </c>
    </row>
    <row r="121" spans="1:702" x14ac:dyDescent="0.25">
      <c r="A121" s="36" t="s">
        <v>232</v>
      </c>
      <c r="B121" s="55" t="s">
        <v>233</v>
      </c>
      <c r="C121" s="20" t="s">
        <v>12</v>
      </c>
      <c r="D121" s="21">
        <v>1</v>
      </c>
      <c r="E121" s="22"/>
      <c r="F121" s="23">
        <f t="shared" si="2"/>
        <v>0</v>
      </c>
      <c r="ZY121" t="s">
        <v>13</v>
      </c>
      <c r="ZZ121" s="15" t="s">
        <v>234</v>
      </c>
    </row>
    <row r="122" spans="1:702" x14ac:dyDescent="0.25">
      <c r="A122" s="38" t="s">
        <v>235</v>
      </c>
      <c r="B122" s="57" t="s">
        <v>236</v>
      </c>
      <c r="C122" s="13"/>
      <c r="D122" s="13"/>
      <c r="E122" s="13"/>
      <c r="F122" s="14"/>
      <c r="ZY122" t="s">
        <v>75</v>
      </c>
      <c r="ZZ122" s="15"/>
    </row>
    <row r="123" spans="1:702" x14ac:dyDescent="0.25">
      <c r="A123" s="36" t="s">
        <v>237</v>
      </c>
      <c r="B123" s="55" t="s">
        <v>238</v>
      </c>
      <c r="C123" s="20" t="s">
        <v>0</v>
      </c>
      <c r="D123" s="21">
        <v>1</v>
      </c>
      <c r="E123" s="22"/>
      <c r="F123" s="23">
        <f t="shared" ref="F123:F128" si="3">ROUND(D123*E123,2)</f>
        <v>0</v>
      </c>
      <c r="ZY123" t="s">
        <v>13</v>
      </c>
      <c r="ZZ123" s="15" t="s">
        <v>239</v>
      </c>
    </row>
    <row r="124" spans="1:702" x14ac:dyDescent="0.25">
      <c r="A124" s="36" t="s">
        <v>240</v>
      </c>
      <c r="B124" s="55" t="s">
        <v>241</v>
      </c>
      <c r="C124" s="20" t="s">
        <v>0</v>
      </c>
      <c r="D124" s="21">
        <v>2</v>
      </c>
      <c r="E124" s="22"/>
      <c r="F124" s="23">
        <f t="shared" si="3"/>
        <v>0</v>
      </c>
      <c r="ZY124" t="s">
        <v>13</v>
      </c>
      <c r="ZZ124" s="15" t="s">
        <v>242</v>
      </c>
    </row>
    <row r="125" spans="1:702" x14ac:dyDescent="0.25">
      <c r="A125" s="36" t="s">
        <v>243</v>
      </c>
      <c r="B125" s="55" t="s">
        <v>244</v>
      </c>
      <c r="C125" s="20" t="s">
        <v>0</v>
      </c>
      <c r="D125" s="21">
        <v>6</v>
      </c>
      <c r="E125" s="22"/>
      <c r="F125" s="23">
        <f t="shared" si="3"/>
        <v>0</v>
      </c>
      <c r="ZY125" t="s">
        <v>13</v>
      </c>
      <c r="ZZ125" s="15" t="s">
        <v>245</v>
      </c>
    </row>
    <row r="126" spans="1:702" x14ac:dyDescent="0.25">
      <c r="A126" s="36" t="s">
        <v>246</v>
      </c>
      <c r="B126" s="55" t="s">
        <v>247</v>
      </c>
      <c r="C126" s="20" t="s">
        <v>0</v>
      </c>
      <c r="D126" s="21">
        <v>3</v>
      </c>
      <c r="E126" s="22"/>
      <c r="F126" s="23">
        <f t="shared" si="3"/>
        <v>0</v>
      </c>
      <c r="ZY126" t="s">
        <v>13</v>
      </c>
      <c r="ZZ126" s="15" t="s">
        <v>248</v>
      </c>
    </row>
    <row r="127" spans="1:702" x14ac:dyDescent="0.25">
      <c r="A127" s="36" t="s">
        <v>249</v>
      </c>
      <c r="B127" s="55" t="s">
        <v>250</v>
      </c>
      <c r="C127" s="20" t="s">
        <v>12</v>
      </c>
      <c r="D127" s="21">
        <v>1</v>
      </c>
      <c r="E127" s="22"/>
      <c r="F127" s="23">
        <f t="shared" si="3"/>
        <v>0</v>
      </c>
      <c r="ZY127" t="s">
        <v>13</v>
      </c>
      <c r="ZZ127" s="15" t="s">
        <v>251</v>
      </c>
    </row>
    <row r="128" spans="1:702" x14ac:dyDescent="0.25">
      <c r="A128" s="36" t="s">
        <v>252</v>
      </c>
      <c r="B128" s="55" t="s">
        <v>253</v>
      </c>
      <c r="C128" s="20" t="s">
        <v>12</v>
      </c>
      <c r="D128" s="21">
        <v>1</v>
      </c>
      <c r="E128" s="22"/>
      <c r="F128" s="23">
        <f t="shared" si="3"/>
        <v>0</v>
      </c>
      <c r="ZY128" t="s">
        <v>13</v>
      </c>
      <c r="ZZ128" s="15" t="s">
        <v>254</v>
      </c>
    </row>
    <row r="129" spans="1:702" x14ac:dyDescent="0.25">
      <c r="A129" s="24"/>
      <c r="B129" s="25"/>
      <c r="C129" s="13"/>
      <c r="D129" s="13"/>
      <c r="E129" s="13"/>
      <c r="F129" s="14"/>
    </row>
    <row r="130" spans="1:702" x14ac:dyDescent="0.25">
      <c r="A130" s="26"/>
      <c r="B130" s="52" t="s">
        <v>255</v>
      </c>
      <c r="C130" s="13"/>
      <c r="D130" s="13"/>
      <c r="E130" s="13"/>
      <c r="F130" s="27">
        <f>SUBTOTAL(109,F113:F129)</f>
        <v>0</v>
      </c>
      <c r="ZY130" t="s">
        <v>16</v>
      </c>
    </row>
    <row r="131" spans="1:702" x14ac:dyDescent="0.25">
      <c r="A131" s="28"/>
      <c r="B131" s="29"/>
      <c r="C131" s="13"/>
      <c r="D131" s="13"/>
      <c r="E131" s="13"/>
      <c r="F131" s="14"/>
    </row>
    <row r="132" spans="1:702" ht="18" x14ac:dyDescent="0.25">
      <c r="A132" s="56" t="s">
        <v>256</v>
      </c>
      <c r="B132" s="37" t="s">
        <v>257</v>
      </c>
      <c r="C132" s="13"/>
      <c r="D132" s="13"/>
      <c r="E132" s="13"/>
      <c r="F132" s="14"/>
      <c r="ZY132" t="s">
        <v>9</v>
      </c>
      <c r="ZZ132" s="15"/>
    </row>
    <row r="133" spans="1:702" x14ac:dyDescent="0.25">
      <c r="A133" s="39" t="s">
        <v>258</v>
      </c>
      <c r="B133" s="40" t="s">
        <v>259</v>
      </c>
      <c r="C133" s="13"/>
      <c r="D133" s="13"/>
      <c r="E133" s="13"/>
      <c r="F133" s="14"/>
      <c r="ZY133" t="s">
        <v>75</v>
      </c>
      <c r="ZZ133" s="15"/>
    </row>
    <row r="134" spans="1:702" ht="28.5" x14ac:dyDescent="0.25">
      <c r="A134" s="36" t="s">
        <v>260</v>
      </c>
      <c r="B134" s="55" t="s">
        <v>261</v>
      </c>
      <c r="C134" s="20" t="s">
        <v>12</v>
      </c>
      <c r="D134" s="21">
        <v>1</v>
      </c>
      <c r="E134" s="22"/>
      <c r="F134" s="23">
        <f t="shared" ref="F134:F143" si="4">ROUND(D134*E134,2)</f>
        <v>0</v>
      </c>
      <c r="ZY134" t="s">
        <v>13</v>
      </c>
      <c r="ZZ134" s="15" t="s">
        <v>262</v>
      </c>
    </row>
    <row r="135" spans="1:702" x14ac:dyDescent="0.25">
      <c r="A135" s="36"/>
      <c r="B135" s="55" t="s">
        <v>263</v>
      </c>
      <c r="C135" s="20" t="s">
        <v>12</v>
      </c>
      <c r="D135" s="21">
        <v>1</v>
      </c>
      <c r="E135" s="22"/>
      <c r="F135" s="23">
        <f t="shared" si="4"/>
        <v>0</v>
      </c>
      <c r="ZY135" t="s">
        <v>13</v>
      </c>
      <c r="ZZ135" s="15" t="s">
        <v>264</v>
      </c>
    </row>
    <row r="136" spans="1:702" x14ac:dyDescent="0.25">
      <c r="A136" s="36" t="s">
        <v>265</v>
      </c>
      <c r="B136" s="55" t="s">
        <v>266</v>
      </c>
      <c r="C136" s="20" t="s">
        <v>0</v>
      </c>
      <c r="D136" s="21">
        <v>40</v>
      </c>
      <c r="E136" s="22"/>
      <c r="F136" s="23">
        <f t="shared" si="4"/>
        <v>0</v>
      </c>
      <c r="ZY136" t="s">
        <v>13</v>
      </c>
      <c r="ZZ136" s="15" t="s">
        <v>267</v>
      </c>
    </row>
    <row r="137" spans="1:702" x14ac:dyDescent="0.25">
      <c r="A137" s="36" t="s">
        <v>268</v>
      </c>
      <c r="B137" s="55" t="s">
        <v>269</v>
      </c>
      <c r="C137" s="20" t="s">
        <v>0</v>
      </c>
      <c r="D137" s="21">
        <v>3</v>
      </c>
      <c r="E137" s="22"/>
      <c r="F137" s="23">
        <f t="shared" si="4"/>
        <v>0</v>
      </c>
      <c r="ZY137" t="s">
        <v>13</v>
      </c>
      <c r="ZZ137" s="15" t="s">
        <v>270</v>
      </c>
    </row>
    <row r="138" spans="1:702" x14ac:dyDescent="0.25">
      <c r="A138" s="36" t="s">
        <v>271</v>
      </c>
      <c r="B138" s="55" t="s">
        <v>272</v>
      </c>
      <c r="C138" s="20" t="s">
        <v>0</v>
      </c>
      <c r="D138" s="21">
        <v>5</v>
      </c>
      <c r="E138" s="22"/>
      <c r="F138" s="23">
        <f t="shared" si="4"/>
        <v>0</v>
      </c>
      <c r="ZY138" t="s">
        <v>13</v>
      </c>
      <c r="ZZ138" s="15" t="s">
        <v>273</v>
      </c>
    </row>
    <row r="139" spans="1:702" x14ac:dyDescent="0.25">
      <c r="A139" s="36" t="s">
        <v>274</v>
      </c>
      <c r="B139" s="55" t="s">
        <v>275</v>
      </c>
      <c r="C139" s="20" t="s">
        <v>0</v>
      </c>
      <c r="D139" s="21">
        <v>5</v>
      </c>
      <c r="E139" s="22"/>
      <c r="F139" s="23">
        <f t="shared" si="4"/>
        <v>0</v>
      </c>
      <c r="ZY139" t="s">
        <v>13</v>
      </c>
      <c r="ZZ139" s="15" t="s">
        <v>276</v>
      </c>
    </row>
    <row r="140" spans="1:702" x14ac:dyDescent="0.25">
      <c r="A140" s="36" t="s">
        <v>260</v>
      </c>
      <c r="B140" s="55" t="s">
        <v>277</v>
      </c>
      <c r="C140" s="20" t="s">
        <v>12</v>
      </c>
      <c r="D140" s="21">
        <v>1</v>
      </c>
      <c r="E140" s="22"/>
      <c r="F140" s="23">
        <f t="shared" si="4"/>
        <v>0</v>
      </c>
      <c r="ZY140" t="s">
        <v>13</v>
      </c>
      <c r="ZZ140" s="15" t="s">
        <v>278</v>
      </c>
    </row>
    <row r="141" spans="1:702" ht="28.5" x14ac:dyDescent="0.25">
      <c r="A141" s="36" t="s">
        <v>265</v>
      </c>
      <c r="B141" s="55" t="s">
        <v>279</v>
      </c>
      <c r="C141" s="20" t="s">
        <v>12</v>
      </c>
      <c r="D141" s="21">
        <v>1</v>
      </c>
      <c r="E141" s="22"/>
      <c r="F141" s="23">
        <f t="shared" si="4"/>
        <v>0</v>
      </c>
      <c r="ZY141" t="s">
        <v>13</v>
      </c>
      <c r="ZZ141" s="15" t="s">
        <v>280</v>
      </c>
    </row>
    <row r="142" spans="1:702" x14ac:dyDescent="0.25">
      <c r="A142" s="36" t="s">
        <v>268</v>
      </c>
      <c r="B142" s="55" t="s">
        <v>281</v>
      </c>
      <c r="C142" s="20" t="s">
        <v>12</v>
      </c>
      <c r="D142" s="21">
        <v>1</v>
      </c>
      <c r="E142" s="22"/>
      <c r="F142" s="23">
        <f t="shared" si="4"/>
        <v>0</v>
      </c>
      <c r="ZY142" t="s">
        <v>13</v>
      </c>
      <c r="ZZ142" s="15" t="s">
        <v>282</v>
      </c>
    </row>
    <row r="143" spans="1:702" x14ac:dyDescent="0.25">
      <c r="A143" s="36" t="s">
        <v>271</v>
      </c>
      <c r="B143" s="55" t="s">
        <v>283</v>
      </c>
      <c r="C143" s="20" t="s">
        <v>12</v>
      </c>
      <c r="D143" s="21">
        <v>1</v>
      </c>
      <c r="E143" s="22"/>
      <c r="F143" s="23">
        <f t="shared" si="4"/>
        <v>0</v>
      </c>
      <c r="ZY143" t="s">
        <v>13</v>
      </c>
      <c r="ZZ143" s="15" t="s">
        <v>284</v>
      </c>
    </row>
    <row r="144" spans="1:702" x14ac:dyDescent="0.25">
      <c r="A144" s="24"/>
      <c r="B144" s="25"/>
      <c r="C144" s="13"/>
      <c r="D144" s="13"/>
      <c r="E144" s="13"/>
      <c r="F144" s="14"/>
    </row>
    <row r="145" spans="1:702" x14ac:dyDescent="0.25">
      <c r="A145" s="26"/>
      <c r="B145" s="52" t="s">
        <v>285</v>
      </c>
      <c r="C145" s="13"/>
      <c r="D145" s="13"/>
      <c r="E145" s="13"/>
      <c r="F145" s="27">
        <f>SUBTOTAL(109,F133:F144)</f>
        <v>0</v>
      </c>
      <c r="ZY145" t="s">
        <v>16</v>
      </c>
    </row>
    <row r="146" spans="1:702" x14ac:dyDescent="0.25">
      <c r="A146" s="28"/>
      <c r="B146" s="29"/>
      <c r="C146" s="13"/>
      <c r="D146" s="13"/>
      <c r="E146" s="13"/>
      <c r="F146" s="14"/>
    </row>
    <row r="147" spans="1:702" ht="18" x14ac:dyDescent="0.25">
      <c r="A147" s="56" t="s">
        <v>286</v>
      </c>
      <c r="B147" s="37" t="s">
        <v>287</v>
      </c>
      <c r="C147" s="13"/>
      <c r="D147" s="13"/>
      <c r="E147" s="13"/>
      <c r="F147" s="14"/>
      <c r="ZY147" t="s">
        <v>9</v>
      </c>
      <c r="ZZ147" s="15"/>
    </row>
    <row r="148" spans="1:702" x14ac:dyDescent="0.25">
      <c r="A148" s="18" t="s">
        <v>288</v>
      </c>
      <c r="B148" s="19" t="s">
        <v>289</v>
      </c>
      <c r="C148" s="20" t="s">
        <v>12</v>
      </c>
      <c r="D148" s="21">
        <v>1</v>
      </c>
      <c r="E148" s="22"/>
      <c r="F148" s="23">
        <f>ROUND(D148*E148,2)</f>
        <v>0</v>
      </c>
      <c r="ZY148" t="s">
        <v>13</v>
      </c>
      <c r="ZZ148" s="15" t="s">
        <v>290</v>
      </c>
    </row>
    <row r="149" spans="1:702" x14ac:dyDescent="0.25">
      <c r="A149" s="36" t="s">
        <v>291</v>
      </c>
      <c r="B149" s="55" t="s">
        <v>292</v>
      </c>
      <c r="C149" s="20" t="s">
        <v>12</v>
      </c>
      <c r="D149" s="21">
        <v>1</v>
      </c>
      <c r="E149" s="22"/>
      <c r="F149" s="23">
        <f>ROUND(D149*E149,2)</f>
        <v>0</v>
      </c>
      <c r="ZY149" t="s">
        <v>13</v>
      </c>
      <c r="ZZ149" s="15" t="s">
        <v>293</v>
      </c>
    </row>
    <row r="150" spans="1:702" x14ac:dyDescent="0.25">
      <c r="A150" s="24"/>
      <c r="B150" s="25"/>
      <c r="C150" s="13"/>
      <c r="D150" s="13"/>
      <c r="E150" s="13"/>
      <c r="F150" s="14"/>
    </row>
    <row r="151" spans="1:702" x14ac:dyDescent="0.25">
      <c r="A151" s="43"/>
      <c r="B151" s="44" t="s">
        <v>294</v>
      </c>
      <c r="C151" s="13"/>
      <c r="D151" s="13"/>
      <c r="E151" s="13"/>
      <c r="F151" s="45">
        <f>SUBTOTAL(109,F148:F150)</f>
        <v>0</v>
      </c>
      <c r="ZY151" t="s">
        <v>16</v>
      </c>
    </row>
    <row r="152" spans="1:702" x14ac:dyDescent="0.25">
      <c r="A152" s="53"/>
      <c r="B152" s="31" t="s">
        <v>295</v>
      </c>
      <c r="C152" s="13"/>
      <c r="D152" s="13"/>
      <c r="E152" s="13"/>
      <c r="F152" s="32">
        <f>SUBTOTAL(109,F97:F151)</f>
        <v>0</v>
      </c>
      <c r="G152" s="54"/>
      <c r="ZY152" t="s">
        <v>16</v>
      </c>
    </row>
    <row r="153" spans="1:702" x14ac:dyDescent="0.25">
      <c r="A153" s="33"/>
      <c r="B153" s="8"/>
      <c r="C153" s="13"/>
      <c r="D153" s="13"/>
      <c r="E153" s="13"/>
      <c r="F153" s="10"/>
    </row>
    <row r="154" spans="1:702" ht="42" x14ac:dyDescent="0.25">
      <c r="A154" s="11" t="s">
        <v>296</v>
      </c>
      <c r="B154" s="12" t="s">
        <v>297</v>
      </c>
      <c r="C154" s="13"/>
      <c r="D154" s="13"/>
      <c r="E154" s="13"/>
      <c r="F154" s="14"/>
      <c r="ZY154" t="s">
        <v>6</v>
      </c>
      <c r="ZZ154" s="15"/>
    </row>
    <row r="155" spans="1:702" x14ac:dyDescent="0.25">
      <c r="A155" s="34" t="s">
        <v>298</v>
      </c>
      <c r="B155" s="35" t="s">
        <v>299</v>
      </c>
      <c r="C155" s="20" t="s">
        <v>12</v>
      </c>
      <c r="D155" s="21">
        <v>1</v>
      </c>
      <c r="E155" s="22"/>
      <c r="F155" s="23">
        <f>ROUND(D155*E155,2)</f>
        <v>0</v>
      </c>
      <c r="ZY155" t="s">
        <v>13</v>
      </c>
      <c r="ZZ155" s="15" t="s">
        <v>300</v>
      </c>
    </row>
    <row r="156" spans="1:702" x14ac:dyDescent="0.25">
      <c r="A156" s="36" t="s">
        <v>301</v>
      </c>
      <c r="B156" s="55" t="s">
        <v>302</v>
      </c>
      <c r="C156" s="20" t="s">
        <v>12</v>
      </c>
      <c r="D156" s="21">
        <v>11</v>
      </c>
      <c r="E156" s="22"/>
      <c r="F156" s="23">
        <f>ROUND(D156*E156,2)</f>
        <v>0</v>
      </c>
      <c r="ZY156" t="s">
        <v>13</v>
      </c>
      <c r="ZZ156" s="15" t="s">
        <v>303</v>
      </c>
    </row>
    <row r="157" spans="1:702" x14ac:dyDescent="0.25">
      <c r="A157" s="36" t="s">
        <v>304</v>
      </c>
      <c r="B157" s="55" t="s">
        <v>305</v>
      </c>
      <c r="C157" s="20" t="s">
        <v>12</v>
      </c>
      <c r="D157" s="21">
        <v>1</v>
      </c>
      <c r="E157" s="22"/>
      <c r="F157" s="23">
        <f>ROUND(D157*E157,2)</f>
        <v>0</v>
      </c>
      <c r="ZY157" t="s">
        <v>13</v>
      </c>
      <c r="ZZ157" s="15" t="s">
        <v>306</v>
      </c>
    </row>
    <row r="158" spans="1:702" x14ac:dyDescent="0.25">
      <c r="A158" s="28"/>
      <c r="B158" s="29"/>
      <c r="C158" s="13"/>
      <c r="D158" s="13"/>
      <c r="E158" s="13"/>
      <c r="F158" s="30"/>
    </row>
    <row r="159" spans="1:702" x14ac:dyDescent="0.25">
      <c r="A159" s="53"/>
      <c r="B159" s="31" t="s">
        <v>307</v>
      </c>
      <c r="C159" s="13"/>
      <c r="D159" s="13"/>
      <c r="E159" s="13"/>
      <c r="F159" s="32">
        <f>SUBTOTAL(109,F155:F158)</f>
        <v>0</v>
      </c>
      <c r="G159" s="54"/>
      <c r="ZY159" t="s">
        <v>16</v>
      </c>
    </row>
    <row r="160" spans="1:702" x14ac:dyDescent="0.25">
      <c r="A160" s="46"/>
      <c r="B160" s="47"/>
      <c r="C160" s="13"/>
      <c r="D160" s="13"/>
      <c r="E160" s="13"/>
      <c r="F160" s="10"/>
    </row>
    <row r="161" spans="1:701" x14ac:dyDescent="0.25">
      <c r="A161" s="28"/>
      <c r="B161" s="29"/>
      <c r="C161" s="48"/>
      <c r="D161" s="48"/>
      <c r="E161" s="48"/>
      <c r="F161" s="30"/>
    </row>
    <row r="162" spans="1:701" x14ac:dyDescent="0.25">
      <c r="A162" s="49"/>
      <c r="B162" s="49"/>
      <c r="C162" s="49"/>
      <c r="D162" s="49"/>
      <c r="E162" s="49"/>
      <c r="F162" s="49"/>
    </row>
    <row r="163" spans="1:701" x14ac:dyDescent="0.25">
      <c r="B163" s="1" t="s">
        <v>336</v>
      </c>
      <c r="F163" s="50">
        <f>SUBTOTAL(109,F4:F161)</f>
        <v>0</v>
      </c>
      <c r="ZY163" t="s">
        <v>308</v>
      </c>
    </row>
    <row r="164" spans="1:701" x14ac:dyDescent="0.25">
      <c r="A164" s="51" t="e">
        <f>#REF!</f>
        <v>#REF!</v>
      </c>
      <c r="B164" s="1" t="e">
        <f>CONCATENATE("Montant TVA (",A164,"%)")</f>
        <v>#REF!</v>
      </c>
      <c r="F164" s="50">
        <f>F163*0.2</f>
        <v>0</v>
      </c>
      <c r="ZY164" t="s">
        <v>309</v>
      </c>
    </row>
    <row r="165" spans="1:701" x14ac:dyDescent="0.25">
      <c r="B165" s="1" t="s">
        <v>310</v>
      </c>
      <c r="F165" s="50">
        <f>F163+F164</f>
        <v>0</v>
      </c>
      <c r="ZY165" t="s">
        <v>311</v>
      </c>
    </row>
    <row r="166" spans="1:701" x14ac:dyDescent="0.25">
      <c r="F166" s="50"/>
    </row>
    <row r="167" spans="1:701" x14ac:dyDescent="0.25">
      <c r="F167" s="50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6EBEC-40E3-489A-9E37-E1BFD6475A38}">
  <sheetPr>
    <pageSetUpPr fitToPage="1"/>
  </sheetPr>
  <dimension ref="A1:ZZ20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7" sqref="B1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58"/>
      <c r="B1" s="59"/>
      <c r="C1" s="59"/>
      <c r="D1" s="59"/>
      <c r="E1" s="59"/>
      <c r="F1" s="60"/>
    </row>
    <row r="2" spans="1:702" ht="45" x14ac:dyDescent="0.25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</row>
    <row r="3" spans="1:702" x14ac:dyDescent="0.25">
      <c r="A3" s="7"/>
      <c r="B3" s="8"/>
      <c r="C3" s="9"/>
      <c r="D3" s="9"/>
      <c r="E3" s="9"/>
      <c r="F3" s="10"/>
    </row>
    <row r="4" spans="1:702" ht="21" x14ac:dyDescent="0.25">
      <c r="A4" s="11"/>
      <c r="B4" s="12" t="s">
        <v>312</v>
      </c>
      <c r="C4" s="13"/>
      <c r="D4" s="13"/>
      <c r="E4" s="13"/>
      <c r="F4" s="14"/>
      <c r="ZY4" t="s">
        <v>6</v>
      </c>
      <c r="ZZ4" s="15"/>
    </row>
    <row r="5" spans="1:702" ht="18" x14ac:dyDescent="0.25">
      <c r="A5" s="16"/>
      <c r="B5" s="17" t="s">
        <v>313</v>
      </c>
      <c r="C5" s="13"/>
      <c r="D5" s="13"/>
      <c r="E5" s="13"/>
      <c r="F5" s="14"/>
      <c r="ZY5" t="s">
        <v>9</v>
      </c>
      <c r="ZZ5" s="15"/>
    </row>
    <row r="6" spans="1:702" x14ac:dyDescent="0.25">
      <c r="A6" s="18"/>
      <c r="B6" s="19" t="s">
        <v>314</v>
      </c>
      <c r="C6" s="20" t="s">
        <v>12</v>
      </c>
      <c r="D6" s="21">
        <v>1</v>
      </c>
      <c r="E6" s="22"/>
      <c r="F6" s="23">
        <f>ROUND(D6*E6,2)</f>
        <v>0</v>
      </c>
      <c r="ZY6" t="s">
        <v>13</v>
      </c>
      <c r="ZZ6" s="15" t="s">
        <v>315</v>
      </c>
    </row>
    <row r="7" spans="1:702" x14ac:dyDescent="0.25">
      <c r="A7" s="36"/>
      <c r="B7" s="55" t="s">
        <v>316</v>
      </c>
      <c r="C7" s="20" t="s">
        <v>12</v>
      </c>
      <c r="D7" s="21">
        <v>1</v>
      </c>
      <c r="E7" s="22"/>
      <c r="F7" s="23">
        <f>ROUND(D7*E7,2)</f>
        <v>0</v>
      </c>
      <c r="ZY7" t="s">
        <v>13</v>
      </c>
      <c r="ZZ7" s="15" t="s">
        <v>317</v>
      </c>
    </row>
    <row r="8" spans="1:702" x14ac:dyDescent="0.25">
      <c r="A8" s="24"/>
      <c r="B8" s="25"/>
      <c r="C8" s="13"/>
      <c r="D8" s="13"/>
      <c r="E8" s="13"/>
      <c r="F8" s="14"/>
    </row>
    <row r="9" spans="1:702" x14ac:dyDescent="0.25">
      <c r="A9" s="26"/>
      <c r="B9" s="52" t="s">
        <v>318</v>
      </c>
      <c r="C9" s="13"/>
      <c r="D9" s="13"/>
      <c r="E9" s="13"/>
      <c r="F9" s="27">
        <f>SUBTOTAL(109,F6:F8)</f>
        <v>0</v>
      </c>
      <c r="ZY9" t="s">
        <v>16</v>
      </c>
    </row>
    <row r="10" spans="1:702" x14ac:dyDescent="0.25">
      <c r="A10" s="24"/>
      <c r="B10" s="25"/>
      <c r="C10" s="13"/>
      <c r="D10" s="13"/>
      <c r="E10" s="13"/>
      <c r="F10" s="14"/>
    </row>
    <row r="11" spans="1:702" x14ac:dyDescent="0.25">
      <c r="A11" s="28"/>
      <c r="B11" s="29"/>
      <c r="C11" s="13"/>
      <c r="D11" s="13"/>
      <c r="E11" s="13"/>
      <c r="F11" s="30"/>
    </row>
    <row r="12" spans="1:702" x14ac:dyDescent="0.25">
      <c r="A12" s="53"/>
      <c r="B12" s="31" t="s">
        <v>319</v>
      </c>
      <c r="C12" s="13"/>
      <c r="D12" s="13"/>
      <c r="E12" s="13"/>
      <c r="F12" s="32">
        <f>SUBTOTAL(109,F5:F11)</f>
        <v>0</v>
      </c>
      <c r="G12" s="54"/>
      <c r="ZY12" t="s">
        <v>16</v>
      </c>
    </row>
    <row r="13" spans="1:702" x14ac:dyDescent="0.25">
      <c r="A13" s="46"/>
      <c r="B13" s="47"/>
      <c r="C13" s="13"/>
      <c r="D13" s="13"/>
      <c r="E13" s="13"/>
      <c r="F13" s="10"/>
    </row>
    <row r="14" spans="1:702" x14ac:dyDescent="0.25">
      <c r="A14" s="28"/>
      <c r="B14" s="29"/>
      <c r="C14" s="48"/>
      <c r="D14" s="48"/>
      <c r="E14" s="48"/>
      <c r="F14" s="30"/>
    </row>
    <row r="15" spans="1:702" x14ac:dyDescent="0.25">
      <c r="A15" s="49"/>
      <c r="B15" s="49"/>
      <c r="C15" s="49"/>
      <c r="D15" s="49"/>
      <c r="E15" s="49"/>
      <c r="F15" s="49"/>
    </row>
    <row r="16" spans="1:702" x14ac:dyDescent="0.25">
      <c r="B16" s="1" t="s">
        <v>336</v>
      </c>
      <c r="F16" s="50">
        <f>SUBTOTAL(109,F4:F14)</f>
        <v>0</v>
      </c>
      <c r="ZY16" t="s">
        <v>308</v>
      </c>
    </row>
    <row r="17" spans="1:701" x14ac:dyDescent="0.25">
      <c r="A17" s="51" t="e">
        <f>#REF!</f>
        <v>#REF!</v>
      </c>
      <c r="B17" s="1" t="e">
        <f>CONCATENATE("Montant TVA (",A17,"%)")</f>
        <v>#REF!</v>
      </c>
      <c r="F17" s="50">
        <f>F16*0.2</f>
        <v>0</v>
      </c>
      <c r="ZY17" t="s">
        <v>309</v>
      </c>
    </row>
    <row r="18" spans="1:701" x14ac:dyDescent="0.25">
      <c r="B18" s="1" t="s">
        <v>310</v>
      </c>
      <c r="F18" s="50">
        <f>F16+F17</f>
        <v>0</v>
      </c>
      <c r="ZY18" t="s">
        <v>311</v>
      </c>
    </row>
    <row r="19" spans="1:701" x14ac:dyDescent="0.25">
      <c r="F19" s="50"/>
    </row>
    <row r="20" spans="1:701" x14ac:dyDescent="0.25">
      <c r="F20" s="50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D695E-73FA-407F-8947-B0537A16FD5C}">
  <sheetPr>
    <pageSetUpPr fitToPage="1"/>
  </sheetPr>
  <dimension ref="A1:ZZ2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9" sqref="B1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58"/>
      <c r="B1" s="59"/>
      <c r="C1" s="59"/>
      <c r="D1" s="59"/>
      <c r="E1" s="59"/>
      <c r="F1" s="60"/>
    </row>
    <row r="2" spans="1:702" ht="45" x14ac:dyDescent="0.25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</row>
    <row r="3" spans="1:702" x14ac:dyDescent="0.25">
      <c r="A3" s="7"/>
      <c r="B3" s="8"/>
      <c r="C3" s="9"/>
      <c r="D3" s="9"/>
      <c r="E3" s="9"/>
      <c r="F3" s="10"/>
    </row>
    <row r="4" spans="1:702" ht="21" x14ac:dyDescent="0.25">
      <c r="A4" s="11"/>
      <c r="B4" s="12" t="s">
        <v>312</v>
      </c>
      <c r="C4" s="13"/>
      <c r="D4" s="13"/>
      <c r="E4" s="13"/>
      <c r="F4" s="14"/>
      <c r="ZY4" t="s">
        <v>6</v>
      </c>
      <c r="ZZ4" s="15"/>
    </row>
    <row r="5" spans="1:702" ht="18" x14ac:dyDescent="0.25">
      <c r="A5" s="16"/>
      <c r="B5" s="17" t="s">
        <v>320</v>
      </c>
      <c r="C5" s="13"/>
      <c r="D5" s="13"/>
      <c r="E5" s="13"/>
      <c r="F5" s="14"/>
      <c r="ZY5" t="s">
        <v>9</v>
      </c>
      <c r="ZZ5" s="15"/>
    </row>
    <row r="6" spans="1:702" x14ac:dyDescent="0.25">
      <c r="A6" s="18"/>
      <c r="B6" s="19" t="s">
        <v>321</v>
      </c>
      <c r="C6" s="20" t="s">
        <v>0</v>
      </c>
      <c r="D6" s="21">
        <v>6</v>
      </c>
      <c r="E6" s="22"/>
      <c r="F6" s="23">
        <f t="shared" ref="F6:F12" si="0">ROUND(D6*E6,2)</f>
        <v>0</v>
      </c>
      <c r="ZY6" t="s">
        <v>13</v>
      </c>
      <c r="ZZ6" s="15" t="s">
        <v>322</v>
      </c>
    </row>
    <row r="7" spans="1:702" x14ac:dyDescent="0.25">
      <c r="A7" s="36"/>
      <c r="B7" s="55" t="s">
        <v>323</v>
      </c>
      <c r="C7" s="20" t="s">
        <v>12</v>
      </c>
      <c r="D7" s="21">
        <v>1</v>
      </c>
      <c r="E7" s="22"/>
      <c r="F7" s="23">
        <f t="shared" si="0"/>
        <v>0</v>
      </c>
      <c r="ZY7" t="s">
        <v>13</v>
      </c>
      <c r="ZZ7" s="15" t="s">
        <v>324</v>
      </c>
    </row>
    <row r="8" spans="1:702" x14ac:dyDescent="0.25">
      <c r="A8" s="36"/>
      <c r="B8" s="55" t="s">
        <v>325</v>
      </c>
      <c r="C8" s="20" t="s">
        <v>12</v>
      </c>
      <c r="D8" s="21">
        <v>1</v>
      </c>
      <c r="E8" s="22"/>
      <c r="F8" s="23">
        <f t="shared" si="0"/>
        <v>0</v>
      </c>
      <c r="ZY8" t="s">
        <v>13</v>
      </c>
      <c r="ZZ8" s="15" t="s">
        <v>326</v>
      </c>
    </row>
    <row r="9" spans="1:702" x14ac:dyDescent="0.25">
      <c r="A9" s="36"/>
      <c r="B9" s="55" t="s">
        <v>327</v>
      </c>
      <c r="C9" s="20" t="s">
        <v>12</v>
      </c>
      <c r="D9" s="21">
        <v>1</v>
      </c>
      <c r="E9" s="22"/>
      <c r="F9" s="23">
        <f t="shared" si="0"/>
        <v>0</v>
      </c>
      <c r="ZY9" t="s">
        <v>13</v>
      </c>
      <c r="ZZ9" s="15" t="s">
        <v>328</v>
      </c>
    </row>
    <row r="10" spans="1:702" x14ac:dyDescent="0.25">
      <c r="A10" s="36"/>
      <c r="B10" s="55" t="s">
        <v>329</v>
      </c>
      <c r="C10" s="20" t="s">
        <v>12</v>
      </c>
      <c r="D10" s="21">
        <v>1</v>
      </c>
      <c r="E10" s="22"/>
      <c r="F10" s="23">
        <f t="shared" si="0"/>
        <v>0</v>
      </c>
      <c r="ZY10" t="s">
        <v>13</v>
      </c>
      <c r="ZZ10" s="15" t="s">
        <v>330</v>
      </c>
    </row>
    <row r="11" spans="1:702" x14ac:dyDescent="0.25">
      <c r="A11" s="36"/>
      <c r="B11" s="55" t="s">
        <v>331</v>
      </c>
      <c r="C11" s="20" t="s">
        <v>12</v>
      </c>
      <c r="D11" s="21">
        <v>1</v>
      </c>
      <c r="E11" s="22"/>
      <c r="F11" s="23">
        <f t="shared" si="0"/>
        <v>0</v>
      </c>
      <c r="ZY11" t="s">
        <v>13</v>
      </c>
      <c r="ZZ11" s="15" t="s">
        <v>332</v>
      </c>
    </row>
    <row r="12" spans="1:702" x14ac:dyDescent="0.25">
      <c r="A12" s="36"/>
      <c r="B12" s="55" t="s">
        <v>333</v>
      </c>
      <c r="C12" s="20" t="s">
        <v>12</v>
      </c>
      <c r="D12" s="21">
        <v>1</v>
      </c>
      <c r="E12" s="22"/>
      <c r="F12" s="23">
        <f t="shared" si="0"/>
        <v>0</v>
      </c>
      <c r="ZY12" t="s">
        <v>13</v>
      </c>
      <c r="ZZ12" s="15" t="s">
        <v>334</v>
      </c>
    </row>
    <row r="13" spans="1:702" x14ac:dyDescent="0.25">
      <c r="A13" s="24"/>
      <c r="B13" s="25"/>
      <c r="C13" s="13"/>
      <c r="D13" s="13"/>
      <c r="E13" s="13"/>
      <c r="F13" s="14"/>
    </row>
    <row r="14" spans="1:702" x14ac:dyDescent="0.25">
      <c r="A14" s="43"/>
      <c r="B14" s="44" t="s">
        <v>335</v>
      </c>
      <c r="C14" s="13"/>
      <c r="D14" s="13"/>
      <c r="E14" s="13"/>
      <c r="F14" s="45">
        <f>SUBTOTAL(109,F6:F13)</f>
        <v>0</v>
      </c>
      <c r="ZY14" t="s">
        <v>16</v>
      </c>
    </row>
    <row r="15" spans="1:702" x14ac:dyDescent="0.25">
      <c r="A15" s="53"/>
      <c r="B15" s="31" t="s">
        <v>319</v>
      </c>
      <c r="C15" s="13"/>
      <c r="D15" s="13"/>
      <c r="E15" s="13"/>
      <c r="F15" s="32">
        <f>SUBTOTAL(109,F5:F14)</f>
        <v>0</v>
      </c>
      <c r="G15" s="54"/>
      <c r="ZY15" t="s">
        <v>16</v>
      </c>
    </row>
    <row r="16" spans="1:702" x14ac:dyDescent="0.25">
      <c r="A16" s="46"/>
      <c r="B16" s="47"/>
      <c r="C16" s="13"/>
      <c r="D16" s="13"/>
      <c r="E16" s="13"/>
      <c r="F16" s="10"/>
    </row>
    <row r="17" spans="1:701" x14ac:dyDescent="0.25">
      <c r="A17" s="28"/>
      <c r="B17" s="29"/>
      <c r="C17" s="48"/>
      <c r="D17" s="48"/>
      <c r="E17" s="48"/>
      <c r="F17" s="30"/>
    </row>
    <row r="18" spans="1:701" x14ac:dyDescent="0.25">
      <c r="A18" s="49"/>
      <c r="B18" s="49"/>
      <c r="C18" s="49"/>
      <c r="D18" s="49"/>
      <c r="E18" s="49"/>
      <c r="F18" s="49"/>
    </row>
    <row r="19" spans="1:701" x14ac:dyDescent="0.25">
      <c r="B19" s="1" t="s">
        <v>336</v>
      </c>
      <c r="F19" s="50">
        <f>SUBTOTAL(109,F4:F17)</f>
        <v>0</v>
      </c>
      <c r="ZY19" t="s">
        <v>308</v>
      </c>
    </row>
    <row r="20" spans="1:701" x14ac:dyDescent="0.25">
      <c r="A20" s="51" t="e">
        <f>#REF!</f>
        <v>#REF!</v>
      </c>
      <c r="B20" s="1" t="e">
        <f>CONCATENATE("Montant TVA (",A20,"%)")</f>
        <v>#REF!</v>
      </c>
      <c r="F20" s="50">
        <f>F19*0.2</f>
        <v>0</v>
      </c>
      <c r="ZY20" t="s">
        <v>309</v>
      </c>
    </row>
    <row r="21" spans="1:701" x14ac:dyDescent="0.25">
      <c r="B21" s="1" t="s">
        <v>310</v>
      </c>
      <c r="F21" s="50">
        <f>F19+F20</f>
        <v>0</v>
      </c>
      <c r="ZY21" t="s">
        <v>311</v>
      </c>
    </row>
    <row r="22" spans="1:701" x14ac:dyDescent="0.25">
      <c r="F22" s="50"/>
    </row>
    <row r="23" spans="1:701" x14ac:dyDescent="0.25">
      <c r="F23" s="50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386BD3E8-F726-496C-846C-3308161EE0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4F7C19-F310-441E-8F86-D13531CD5A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07A905-04F8-495D-AB2F-68D3C07A6DEA}">
  <ds:schemaRefs>
    <ds:schemaRef ds:uri="http://purl.org/dc/terms/"/>
    <ds:schemaRef ds:uri="b53bd5b6-377f-4c63-9b2c-5d15d8c1ac6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e45bd863-e054-4439-b7fa-2e4eecb0cd88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Lot N°06 Page de garde</vt:lpstr>
      <vt:lpstr>Lot N°06 LOT ELECTRICITE</vt:lpstr>
      <vt:lpstr>Lot N°06 PSE N°01 - Réseau air</vt:lpstr>
      <vt:lpstr>Lot N°06 PSE N°02 - Vidéo-surv</vt:lpstr>
      <vt:lpstr>'Lot N°06 LOT ELECTRICITE'!Impression_des_titres</vt:lpstr>
      <vt:lpstr>'Lot N°06 PSE N°01 - Réseau air'!Impression_des_titres</vt:lpstr>
      <vt:lpstr>'Lot N°06 PSE N°02 - Vidéo-surv'!Impression_des_titres</vt:lpstr>
      <vt:lpstr>'Lot N°06 LOT ELECTRICITE'!Zone_d_impression</vt:lpstr>
      <vt:lpstr>'Lot N°06 PSE N°01 - Réseau air'!Zone_d_impression</vt:lpstr>
      <vt:lpstr>'Lot N°06 PSE N°02 - Vidéo-surv'!Zone_d_impression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q.bordet</dc:creator>
  <cp:keywords/>
  <dc:description/>
  <cp:lastModifiedBy>Sophie TUSSING-BRUERE</cp:lastModifiedBy>
  <cp:revision/>
  <dcterms:created xsi:type="dcterms:W3CDTF">2025-07-17T19:03:58Z</dcterms:created>
  <dcterms:modified xsi:type="dcterms:W3CDTF">2025-08-14T09:04:22Z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